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szl\source\repos\mchsz-admin\Doksik\"/>
    </mc:Choice>
  </mc:AlternateContent>
  <xr:revisionPtr revIDLastSave="0" documentId="13_ncr:1_{0E912887-0D00-44AB-B344-5D07C216E035}" xr6:coauthVersionLast="47" xr6:coauthVersionMax="47" xr10:uidLastSave="{00000000-0000-0000-0000-000000000000}"/>
  <workbookProtection workbookAlgorithmName="SHA-512" workbookHashValue="olmsRr7R2p/Fb0iUdje2Kh8qgPS4Q2UmwJEPxXezj00vkP89iYiHek/CPJq98jcGzWhXJCKC+9ldEr0GxVsTXg==" workbookSaltValue="hZsK1VDij1zH0vn3aZBX/g==" workbookSpinCount="100000" lockStructure="1"/>
  <bookViews>
    <workbookView xWindow="38280" yWindow="-120" windowWidth="38640" windowHeight="21120" xr2:uid="{00000000-000D-0000-FFFF-FFFF00000000}"/>
  </bookViews>
  <sheets>
    <sheet name="Kitöltési útmutató" sheetId="13" r:id="rId1"/>
    <sheet name="1. Nevezési összesítő" sheetId="7" r:id="rId2"/>
    <sheet name="2. Csapat összeállítás" sheetId="9" r:id="rId3"/>
    <sheet name="3. Kísérők" sheetId="12" r:id="rId4"/>
    <sheet name="F_Kategoriak" sheetId="8" state="hidden" r:id="rId5"/>
    <sheet name="F_Letszamok" sheetId="11" state="hidden" r:id="rId6"/>
    <sheet name="F_Eletkorok" sheetId="10" state="hidden" r:id="rId7"/>
    <sheet name="Választéklista-sajat" sheetId="2" state="hidden" r:id="rId8"/>
  </sheets>
  <definedNames>
    <definedName name="Sportágak">OFFSET('Választéklista-sajat'!#REF!, 0, 0, COUNTA('Választéklista-sajat'!#REF!) -1, 1)</definedName>
    <definedName name="Szakágak">OFFSET('Választéklista-sajat'!#REF!, 0, 0, COUNTA('Választéklista-sajat'!#REF!) -1, 1)</definedName>
    <definedName name="Szerepkörök">OFFSET('Választéklista-sajat'!#REF!, 0, 0, COUNTA('Választéklista-sajat'!#REF!) -1, 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0" l="1"/>
  <c r="F4" i="10"/>
  <c r="F3" i="8"/>
  <c r="G3" i="8"/>
  <c r="H3" i="8"/>
  <c r="I3" i="8"/>
  <c r="I4" i="9" l="1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L4" i="9"/>
  <c r="K5" i="9"/>
  <c r="L5" i="9"/>
  <c r="K6" i="9"/>
  <c r="L6" i="9"/>
  <c r="K7" i="9"/>
  <c r="L7" i="9"/>
  <c r="K8" i="9"/>
  <c r="L8" i="9"/>
  <c r="K9" i="9"/>
  <c r="J9" i="9" s="1"/>
  <c r="L9" i="9"/>
  <c r="K10" i="9"/>
  <c r="J10" i="9" s="1"/>
  <c r="L10" i="9"/>
  <c r="K11" i="9"/>
  <c r="L11" i="9"/>
  <c r="K12" i="9"/>
  <c r="L12" i="9"/>
  <c r="K13" i="9"/>
  <c r="L13" i="9"/>
  <c r="K14" i="9"/>
  <c r="L14" i="9"/>
  <c r="K15" i="9"/>
  <c r="L15" i="9"/>
  <c r="K16" i="9"/>
  <c r="L16" i="9"/>
  <c r="K17" i="9"/>
  <c r="J17" i="9" s="1"/>
  <c r="L17" i="9"/>
  <c r="K18" i="9"/>
  <c r="L18" i="9"/>
  <c r="K19" i="9"/>
  <c r="L19" i="9"/>
  <c r="K20" i="9"/>
  <c r="L20" i="9"/>
  <c r="K21" i="9"/>
  <c r="J21" i="9" s="1"/>
  <c r="L21" i="9"/>
  <c r="K22" i="9"/>
  <c r="J22" i="9" s="1"/>
  <c r="L22" i="9"/>
  <c r="K23" i="9"/>
  <c r="L23" i="9"/>
  <c r="K24" i="9"/>
  <c r="L24" i="9"/>
  <c r="K25" i="9"/>
  <c r="L25" i="9"/>
  <c r="K26" i="9"/>
  <c r="L26" i="9"/>
  <c r="K27" i="9"/>
  <c r="L27" i="9"/>
  <c r="K28" i="9"/>
  <c r="L28" i="9"/>
  <c r="K29" i="9"/>
  <c r="J29" i="9" s="1"/>
  <c r="L29" i="9"/>
  <c r="K30" i="9"/>
  <c r="L30" i="9"/>
  <c r="K31" i="9"/>
  <c r="L31" i="9"/>
  <c r="K32" i="9"/>
  <c r="L32" i="9"/>
  <c r="K33" i="9"/>
  <c r="J33" i="9" s="1"/>
  <c r="L33" i="9"/>
  <c r="K34" i="9"/>
  <c r="J34" i="9" s="1"/>
  <c r="L34" i="9"/>
  <c r="K35" i="9"/>
  <c r="L35" i="9"/>
  <c r="K36" i="9"/>
  <c r="L36" i="9"/>
  <c r="K37" i="9"/>
  <c r="L37" i="9"/>
  <c r="K38" i="9"/>
  <c r="L38" i="9"/>
  <c r="K39" i="9"/>
  <c r="L39" i="9"/>
  <c r="K40" i="9"/>
  <c r="L40" i="9"/>
  <c r="K41" i="9"/>
  <c r="J41" i="9" s="1"/>
  <c r="L41" i="9"/>
  <c r="K42" i="9"/>
  <c r="L42" i="9"/>
  <c r="K43" i="9"/>
  <c r="L43" i="9"/>
  <c r="K44" i="9"/>
  <c r="L44" i="9"/>
  <c r="K45" i="9"/>
  <c r="J45" i="9" s="1"/>
  <c r="L45" i="9"/>
  <c r="K46" i="9"/>
  <c r="J46" i="9" s="1"/>
  <c r="L46" i="9"/>
  <c r="K47" i="9"/>
  <c r="L47" i="9"/>
  <c r="K48" i="9"/>
  <c r="L48" i="9"/>
  <c r="K49" i="9"/>
  <c r="L49" i="9"/>
  <c r="K50" i="9"/>
  <c r="L50" i="9"/>
  <c r="K51" i="9"/>
  <c r="L51" i="9"/>
  <c r="K52" i="9"/>
  <c r="L52" i="9"/>
  <c r="K53" i="9"/>
  <c r="J53" i="9" s="1"/>
  <c r="L53" i="9"/>
  <c r="K54" i="9"/>
  <c r="L54" i="9"/>
  <c r="K55" i="9"/>
  <c r="L55" i="9"/>
  <c r="K56" i="9"/>
  <c r="L56" i="9"/>
  <c r="K57" i="9"/>
  <c r="J57" i="9" s="1"/>
  <c r="L57" i="9"/>
  <c r="K58" i="9"/>
  <c r="J58" i="9" s="1"/>
  <c r="L58" i="9"/>
  <c r="K59" i="9"/>
  <c r="L59" i="9"/>
  <c r="K60" i="9"/>
  <c r="L60" i="9"/>
  <c r="K61" i="9"/>
  <c r="L61" i="9"/>
  <c r="K62" i="9"/>
  <c r="L62" i="9"/>
  <c r="K63" i="9"/>
  <c r="L63" i="9"/>
  <c r="K64" i="9"/>
  <c r="L64" i="9"/>
  <c r="K65" i="9"/>
  <c r="J65" i="9" s="1"/>
  <c r="L65" i="9"/>
  <c r="K66" i="9"/>
  <c r="L66" i="9"/>
  <c r="K67" i="9"/>
  <c r="L67" i="9"/>
  <c r="K68" i="9"/>
  <c r="L68" i="9"/>
  <c r="K69" i="9"/>
  <c r="J69" i="9" s="1"/>
  <c r="L69" i="9"/>
  <c r="K70" i="9"/>
  <c r="J70" i="9" s="1"/>
  <c r="L70" i="9"/>
  <c r="K71" i="9"/>
  <c r="L71" i="9"/>
  <c r="K72" i="9"/>
  <c r="L72" i="9"/>
  <c r="K73" i="9"/>
  <c r="L73" i="9"/>
  <c r="K74" i="9"/>
  <c r="L74" i="9"/>
  <c r="K75" i="9"/>
  <c r="L75" i="9"/>
  <c r="K76" i="9"/>
  <c r="L76" i="9"/>
  <c r="K77" i="9"/>
  <c r="J77" i="9" s="1"/>
  <c r="L77" i="9"/>
  <c r="K78" i="9"/>
  <c r="L78" i="9"/>
  <c r="K79" i="9"/>
  <c r="L79" i="9"/>
  <c r="K80" i="9"/>
  <c r="L80" i="9"/>
  <c r="K81" i="9"/>
  <c r="L81" i="9"/>
  <c r="K82" i="9"/>
  <c r="J82" i="9" s="1"/>
  <c r="L82" i="9"/>
  <c r="K83" i="9"/>
  <c r="J83" i="9" s="1"/>
  <c r="L83" i="9"/>
  <c r="K84" i="9"/>
  <c r="L84" i="9"/>
  <c r="K85" i="9"/>
  <c r="L85" i="9"/>
  <c r="K86" i="9"/>
  <c r="L86" i="9"/>
  <c r="K87" i="9"/>
  <c r="L87" i="9"/>
  <c r="K88" i="9"/>
  <c r="J88" i="9" s="1"/>
  <c r="L88" i="9"/>
  <c r="K89" i="9"/>
  <c r="J89" i="9" s="1"/>
  <c r="L89" i="9"/>
  <c r="K90" i="9"/>
  <c r="L90" i="9"/>
  <c r="K91" i="9"/>
  <c r="J91" i="9" s="1"/>
  <c r="L91" i="9"/>
  <c r="K92" i="9"/>
  <c r="L92" i="9"/>
  <c r="K93" i="9"/>
  <c r="L93" i="9"/>
  <c r="K94" i="9"/>
  <c r="J94" i="9" s="1"/>
  <c r="L94" i="9"/>
  <c r="K95" i="9"/>
  <c r="J95" i="9" s="1"/>
  <c r="L95" i="9"/>
  <c r="K96" i="9"/>
  <c r="L96" i="9"/>
  <c r="K97" i="9"/>
  <c r="L97" i="9"/>
  <c r="K98" i="9"/>
  <c r="L98" i="9"/>
  <c r="K99" i="9"/>
  <c r="L99" i="9"/>
  <c r="K100" i="9"/>
  <c r="J100" i="9" s="1"/>
  <c r="L100" i="9"/>
  <c r="K101" i="9"/>
  <c r="J101" i="9" s="1"/>
  <c r="L101" i="9"/>
  <c r="K102" i="9"/>
  <c r="L102" i="9"/>
  <c r="K103" i="9"/>
  <c r="L103" i="9"/>
  <c r="K104" i="9"/>
  <c r="L104" i="9"/>
  <c r="K105" i="9"/>
  <c r="L105" i="9"/>
  <c r="K106" i="9"/>
  <c r="J106" i="9" s="1"/>
  <c r="L106" i="9"/>
  <c r="K107" i="9"/>
  <c r="J107" i="9" s="1"/>
  <c r="L107" i="9"/>
  <c r="K108" i="9"/>
  <c r="L108" i="9"/>
  <c r="K109" i="9"/>
  <c r="L109" i="9"/>
  <c r="K110" i="9"/>
  <c r="L110" i="9"/>
  <c r="K111" i="9"/>
  <c r="L111" i="9"/>
  <c r="K112" i="9"/>
  <c r="J112" i="9" s="1"/>
  <c r="L112" i="9"/>
  <c r="K113" i="9"/>
  <c r="L113" i="9"/>
  <c r="K114" i="9"/>
  <c r="L114" i="9"/>
  <c r="K115" i="9"/>
  <c r="L115" i="9"/>
  <c r="K116" i="9"/>
  <c r="L116" i="9"/>
  <c r="K117" i="9"/>
  <c r="L117" i="9"/>
  <c r="K118" i="9"/>
  <c r="J118" i="9" s="1"/>
  <c r="L118" i="9"/>
  <c r="K119" i="9"/>
  <c r="J119" i="9" s="1"/>
  <c r="L119" i="9"/>
  <c r="K120" i="9"/>
  <c r="L120" i="9"/>
  <c r="K121" i="9"/>
  <c r="L121" i="9"/>
  <c r="K122" i="9"/>
  <c r="J122" i="9" s="1"/>
  <c r="L122" i="9"/>
  <c r="K123" i="9"/>
  <c r="L123" i="9"/>
  <c r="K124" i="9"/>
  <c r="J124" i="9" s="1"/>
  <c r="L124" i="9"/>
  <c r="K125" i="9"/>
  <c r="L125" i="9"/>
  <c r="K126" i="9"/>
  <c r="L126" i="9"/>
  <c r="K127" i="9"/>
  <c r="L127" i="9"/>
  <c r="K128" i="9"/>
  <c r="L128" i="9"/>
  <c r="K129" i="9"/>
  <c r="J129" i="9" s="1"/>
  <c r="L129" i="9"/>
  <c r="K130" i="9"/>
  <c r="L130" i="9"/>
  <c r="K131" i="9"/>
  <c r="J131" i="9" s="1"/>
  <c r="L131" i="9"/>
  <c r="K132" i="9"/>
  <c r="L132" i="9"/>
  <c r="K133" i="9"/>
  <c r="L133" i="9"/>
  <c r="K134" i="9"/>
  <c r="J134" i="9" s="1"/>
  <c r="L134" i="9"/>
  <c r="K135" i="9"/>
  <c r="L135" i="9"/>
  <c r="K136" i="9"/>
  <c r="J136" i="9" s="1"/>
  <c r="L136" i="9"/>
  <c r="K137" i="9"/>
  <c r="L137" i="9"/>
  <c r="K138" i="9"/>
  <c r="L138" i="9"/>
  <c r="K139" i="9"/>
  <c r="J139" i="9" s="1"/>
  <c r="L139" i="9"/>
  <c r="K140" i="9"/>
  <c r="L140" i="9"/>
  <c r="K141" i="9"/>
  <c r="L141" i="9"/>
  <c r="K142" i="9"/>
  <c r="L142" i="9"/>
  <c r="K143" i="9"/>
  <c r="L143" i="9"/>
  <c r="K144" i="9"/>
  <c r="L144" i="9"/>
  <c r="K145" i="9"/>
  <c r="L145" i="9"/>
  <c r="K146" i="9"/>
  <c r="J146" i="9" s="1"/>
  <c r="L146" i="9"/>
  <c r="K147" i="9"/>
  <c r="L147" i="9"/>
  <c r="K148" i="9"/>
  <c r="L148" i="9"/>
  <c r="K149" i="9"/>
  <c r="L149" i="9"/>
  <c r="K150" i="9"/>
  <c r="L150" i="9"/>
  <c r="K151" i="9"/>
  <c r="J151" i="9" s="1"/>
  <c r="L151" i="9"/>
  <c r="K152" i="9"/>
  <c r="L152" i="9"/>
  <c r="K153" i="9"/>
  <c r="L153" i="9"/>
  <c r="K154" i="9"/>
  <c r="L154" i="9"/>
  <c r="K155" i="9"/>
  <c r="J155" i="9" s="1"/>
  <c r="L155" i="9"/>
  <c r="K156" i="9"/>
  <c r="L156" i="9"/>
  <c r="K157" i="9"/>
  <c r="L157" i="9"/>
  <c r="K158" i="9"/>
  <c r="J158" i="9" s="1"/>
  <c r="L158" i="9"/>
  <c r="K159" i="9"/>
  <c r="L159" i="9"/>
  <c r="K160" i="9"/>
  <c r="J160" i="9" s="1"/>
  <c r="L160" i="9"/>
  <c r="K161" i="9"/>
  <c r="L161" i="9"/>
  <c r="K162" i="9"/>
  <c r="J162" i="9" s="1"/>
  <c r="L162" i="9"/>
  <c r="K163" i="9"/>
  <c r="J163" i="9" s="1"/>
  <c r="L163" i="9"/>
  <c r="K164" i="9"/>
  <c r="L164" i="9"/>
  <c r="K165" i="9"/>
  <c r="L165" i="9"/>
  <c r="K166" i="9"/>
  <c r="J166" i="9" s="1"/>
  <c r="L166" i="9"/>
  <c r="K167" i="9"/>
  <c r="L167" i="9"/>
  <c r="K168" i="9"/>
  <c r="L168" i="9"/>
  <c r="K169" i="9"/>
  <c r="J169" i="9" s="1"/>
  <c r="L169" i="9"/>
  <c r="K170" i="9"/>
  <c r="J170" i="9" s="1"/>
  <c r="L170" i="9"/>
  <c r="K171" i="9"/>
  <c r="L171" i="9"/>
  <c r="K172" i="9"/>
  <c r="J172" i="9" s="1"/>
  <c r="L172" i="9"/>
  <c r="K173" i="9"/>
  <c r="L173" i="9"/>
  <c r="K174" i="9"/>
  <c r="J174" i="9" s="1"/>
  <c r="L174" i="9"/>
  <c r="K175" i="9"/>
  <c r="L175" i="9"/>
  <c r="K176" i="9"/>
  <c r="J176" i="9" s="1"/>
  <c r="L176" i="9"/>
  <c r="K177" i="9"/>
  <c r="J177" i="9" s="1"/>
  <c r="L177" i="9"/>
  <c r="K178" i="9"/>
  <c r="L178" i="9"/>
  <c r="K179" i="9"/>
  <c r="L179" i="9"/>
  <c r="K180" i="9"/>
  <c r="L180" i="9"/>
  <c r="K181" i="9"/>
  <c r="L181" i="9"/>
  <c r="K182" i="9"/>
  <c r="J182" i="9" s="1"/>
  <c r="L182" i="9"/>
  <c r="K183" i="9"/>
  <c r="L183" i="9"/>
  <c r="K184" i="9"/>
  <c r="J184" i="9" s="1"/>
  <c r="L184" i="9"/>
  <c r="K185" i="9"/>
  <c r="L185" i="9"/>
  <c r="K186" i="9"/>
  <c r="L186" i="9"/>
  <c r="K187" i="9"/>
  <c r="L187" i="9"/>
  <c r="K188" i="9"/>
  <c r="L188" i="9"/>
  <c r="K189" i="9"/>
  <c r="J189" i="9" s="1"/>
  <c r="L189" i="9"/>
  <c r="K190" i="9"/>
  <c r="L190" i="9"/>
  <c r="K191" i="9"/>
  <c r="L191" i="9"/>
  <c r="K192" i="9"/>
  <c r="L192" i="9"/>
  <c r="K193" i="9"/>
  <c r="J193" i="9" s="1"/>
  <c r="L193" i="9"/>
  <c r="K194" i="9"/>
  <c r="L194" i="9"/>
  <c r="K195" i="9"/>
  <c r="J195" i="9" s="1"/>
  <c r="L195" i="9"/>
  <c r="K196" i="9"/>
  <c r="L196" i="9"/>
  <c r="K197" i="9"/>
  <c r="L197" i="9"/>
  <c r="K198" i="9"/>
  <c r="J198" i="9" s="1"/>
  <c r="L198" i="9"/>
  <c r="K199" i="9"/>
  <c r="L199" i="9"/>
  <c r="K200" i="9"/>
  <c r="L200" i="9"/>
  <c r="K201" i="9"/>
  <c r="L201" i="9"/>
  <c r="K202" i="9"/>
  <c r="L202" i="9"/>
  <c r="K203" i="9"/>
  <c r="L203" i="9"/>
  <c r="K204" i="9"/>
  <c r="L204" i="9"/>
  <c r="K205" i="9"/>
  <c r="J205" i="9" s="1"/>
  <c r="L205" i="9"/>
  <c r="K206" i="9"/>
  <c r="J206" i="9" s="1"/>
  <c r="L206" i="9"/>
  <c r="K207" i="9"/>
  <c r="L207" i="9"/>
  <c r="K208" i="9"/>
  <c r="L208" i="9"/>
  <c r="K209" i="9"/>
  <c r="J209" i="9" s="1"/>
  <c r="L209" i="9"/>
  <c r="K210" i="9"/>
  <c r="L210" i="9"/>
  <c r="K211" i="9"/>
  <c r="L211" i="9"/>
  <c r="K212" i="9"/>
  <c r="J212" i="9" s="1"/>
  <c r="L212" i="9"/>
  <c r="K213" i="9"/>
  <c r="L213" i="9"/>
  <c r="K214" i="9"/>
  <c r="J214" i="9" s="1"/>
  <c r="L214" i="9"/>
  <c r="K215" i="9"/>
  <c r="J215" i="9" s="1"/>
  <c r="L215" i="9"/>
  <c r="K216" i="9"/>
  <c r="L216" i="9"/>
  <c r="K217" i="9"/>
  <c r="L217" i="9"/>
  <c r="K218" i="9"/>
  <c r="L218" i="9"/>
  <c r="K219" i="9"/>
  <c r="L219" i="9"/>
  <c r="K220" i="9"/>
  <c r="L220" i="9"/>
  <c r="K221" i="9"/>
  <c r="J221" i="9" s="1"/>
  <c r="L221" i="9"/>
  <c r="K222" i="9"/>
  <c r="L222" i="9"/>
  <c r="K223" i="9"/>
  <c r="L223" i="9"/>
  <c r="K224" i="9"/>
  <c r="J224" i="9" s="1"/>
  <c r="L224" i="9"/>
  <c r="K225" i="9"/>
  <c r="L225" i="9"/>
  <c r="K226" i="9"/>
  <c r="J226" i="9" s="1"/>
  <c r="L226" i="9"/>
  <c r="K227" i="9"/>
  <c r="L227" i="9"/>
  <c r="K228" i="9"/>
  <c r="L228" i="9"/>
  <c r="K229" i="9"/>
  <c r="L229" i="9"/>
  <c r="K230" i="9"/>
  <c r="L230" i="9"/>
  <c r="K231" i="9"/>
  <c r="L231" i="9"/>
  <c r="K232" i="9"/>
  <c r="L232" i="9"/>
  <c r="K233" i="9"/>
  <c r="L233" i="9"/>
  <c r="K234" i="9"/>
  <c r="L234" i="9"/>
  <c r="K235" i="9"/>
  <c r="L235" i="9"/>
  <c r="K236" i="9"/>
  <c r="J236" i="9" s="1"/>
  <c r="L236" i="9"/>
  <c r="K237" i="9"/>
  <c r="L237" i="9"/>
  <c r="K238" i="9"/>
  <c r="J238" i="9" s="1"/>
  <c r="L238" i="9"/>
  <c r="K239" i="9"/>
  <c r="J239" i="9" s="1"/>
  <c r="L239" i="9"/>
  <c r="K240" i="9"/>
  <c r="L240" i="9"/>
  <c r="K241" i="9"/>
  <c r="J241" i="9" s="1"/>
  <c r="L241" i="9"/>
  <c r="K242" i="9"/>
  <c r="L242" i="9"/>
  <c r="K243" i="9"/>
  <c r="L243" i="9"/>
  <c r="K244" i="9"/>
  <c r="L244" i="9"/>
  <c r="K245" i="9"/>
  <c r="L245" i="9"/>
  <c r="K246" i="9"/>
  <c r="L246" i="9"/>
  <c r="K247" i="9"/>
  <c r="L247" i="9"/>
  <c r="K248" i="9"/>
  <c r="J248" i="9" s="1"/>
  <c r="L248" i="9"/>
  <c r="K249" i="9"/>
  <c r="L249" i="9"/>
  <c r="K250" i="9"/>
  <c r="L250" i="9"/>
  <c r="H2" i="8"/>
  <c r="I2" i="8"/>
  <c r="H4" i="8"/>
  <c r="I4" i="8"/>
  <c r="H5" i="8"/>
  <c r="I5" i="8"/>
  <c r="H6" i="8"/>
  <c r="I6" i="8"/>
  <c r="H7" i="8"/>
  <c r="I7" i="8"/>
  <c r="H8" i="8"/>
  <c r="I8" i="8"/>
  <c r="H9" i="8"/>
  <c r="I9" i="8"/>
  <c r="H10" i="8"/>
  <c r="I11" i="7" s="1"/>
  <c r="I10" i="8"/>
  <c r="J11" i="7" s="1"/>
  <c r="H11" i="8"/>
  <c r="I11" i="8"/>
  <c r="H12" i="8"/>
  <c r="I12" i="8"/>
  <c r="H13" i="8"/>
  <c r="I13" i="8"/>
  <c r="J10" i="7" s="1"/>
  <c r="H14" i="8"/>
  <c r="I5" i="7" s="1"/>
  <c r="I14" i="8"/>
  <c r="J5" i="7" s="1"/>
  <c r="H15" i="8"/>
  <c r="I15" i="8"/>
  <c r="I7" i="7"/>
  <c r="J7" i="7"/>
  <c r="I8" i="7"/>
  <c r="J8" i="7"/>
  <c r="I9" i="7"/>
  <c r="J9" i="7"/>
  <c r="I10" i="7"/>
  <c r="I16" i="7"/>
  <c r="J16" i="7"/>
  <c r="I17" i="7"/>
  <c r="J17" i="7"/>
  <c r="I18" i="7"/>
  <c r="J18" i="7"/>
  <c r="I19" i="7"/>
  <c r="J19" i="7"/>
  <c r="I20" i="7"/>
  <c r="J20" i="7"/>
  <c r="I21" i="7"/>
  <c r="J21" i="7"/>
  <c r="I22" i="7"/>
  <c r="J22" i="7"/>
  <c r="I23" i="7"/>
  <c r="J23" i="7"/>
  <c r="I24" i="7"/>
  <c r="J24" i="7"/>
  <c r="I25" i="7"/>
  <c r="J25" i="7"/>
  <c r="I26" i="7"/>
  <c r="J26" i="7"/>
  <c r="I27" i="7"/>
  <c r="J27" i="7"/>
  <c r="I28" i="7"/>
  <c r="J28" i="7"/>
  <c r="I29" i="7"/>
  <c r="J29" i="7"/>
  <c r="I30" i="7"/>
  <c r="J30" i="7"/>
  <c r="I31" i="7"/>
  <c r="J31" i="7"/>
  <c r="I32" i="7"/>
  <c r="J32" i="7"/>
  <c r="I33" i="7"/>
  <c r="J33" i="7"/>
  <c r="I34" i="7"/>
  <c r="J34" i="7"/>
  <c r="I35" i="7"/>
  <c r="J35" i="7"/>
  <c r="I36" i="7"/>
  <c r="J36" i="7"/>
  <c r="I37" i="7"/>
  <c r="J37" i="7"/>
  <c r="I38" i="7"/>
  <c r="J38" i="7"/>
  <c r="I39" i="7"/>
  <c r="J39" i="7"/>
  <c r="I40" i="7"/>
  <c r="J40" i="7"/>
  <c r="I41" i="7"/>
  <c r="J41" i="7"/>
  <c r="I42" i="7"/>
  <c r="J42" i="7"/>
  <c r="I43" i="7"/>
  <c r="J43" i="7"/>
  <c r="I44" i="7"/>
  <c r="J44" i="7"/>
  <c r="I45" i="7"/>
  <c r="J45" i="7"/>
  <c r="I46" i="7"/>
  <c r="J46" i="7"/>
  <c r="I47" i="7"/>
  <c r="J47" i="7"/>
  <c r="I48" i="7"/>
  <c r="J48" i="7"/>
  <c r="I49" i="7"/>
  <c r="J49" i="7"/>
  <c r="O247" i="9" l="1"/>
  <c r="J247" i="9"/>
  <c r="O199" i="9"/>
  <c r="J199" i="9"/>
  <c r="M121" i="9"/>
  <c r="J121" i="9"/>
  <c r="M210" i="9"/>
  <c r="J210" i="9"/>
  <c r="M192" i="9"/>
  <c r="J192" i="9"/>
  <c r="M186" i="9"/>
  <c r="J186" i="9"/>
  <c r="M180" i="9"/>
  <c r="J180" i="9"/>
  <c r="M168" i="9"/>
  <c r="J168" i="9"/>
  <c r="M156" i="9"/>
  <c r="J156" i="9"/>
  <c r="M150" i="9"/>
  <c r="J150" i="9"/>
  <c r="M144" i="9"/>
  <c r="J144" i="9"/>
  <c r="M138" i="9"/>
  <c r="J138" i="9"/>
  <c r="M132" i="9"/>
  <c r="J132" i="9"/>
  <c r="M126" i="9"/>
  <c r="J126" i="9"/>
  <c r="M120" i="9"/>
  <c r="J120" i="9"/>
  <c r="M114" i="9"/>
  <c r="J114" i="9"/>
  <c r="M108" i="9"/>
  <c r="J108" i="9"/>
  <c r="M102" i="9"/>
  <c r="J102" i="9"/>
  <c r="M96" i="9"/>
  <c r="J96" i="9"/>
  <c r="M90" i="9"/>
  <c r="J90" i="9"/>
  <c r="M84" i="9"/>
  <c r="J84" i="9"/>
  <c r="M78" i="9"/>
  <c r="J78" i="9"/>
  <c r="M72" i="9"/>
  <c r="J72" i="9"/>
  <c r="M66" i="9"/>
  <c r="J66" i="9"/>
  <c r="M60" i="9"/>
  <c r="J60" i="9"/>
  <c r="M54" i="9"/>
  <c r="J54" i="9"/>
  <c r="M48" i="9"/>
  <c r="J48" i="9"/>
  <c r="M42" i="9"/>
  <c r="J42" i="9"/>
  <c r="M36" i="9"/>
  <c r="J36" i="9"/>
  <c r="M30" i="9"/>
  <c r="J30" i="9"/>
  <c r="M24" i="9"/>
  <c r="J24" i="9"/>
  <c r="M18" i="9"/>
  <c r="J18" i="9"/>
  <c r="M12" i="9"/>
  <c r="J12" i="9"/>
  <c r="M6" i="9"/>
  <c r="J6" i="9"/>
  <c r="O235" i="9"/>
  <c r="J235" i="9"/>
  <c r="M234" i="9"/>
  <c r="J234" i="9"/>
  <c r="N185" i="9"/>
  <c r="J185" i="9"/>
  <c r="N173" i="9"/>
  <c r="J173" i="9"/>
  <c r="N149" i="9"/>
  <c r="J149" i="9"/>
  <c r="M143" i="9"/>
  <c r="J143" i="9"/>
  <c r="N125" i="9"/>
  <c r="J125" i="9"/>
  <c r="M113" i="9"/>
  <c r="J113" i="9"/>
  <c r="M71" i="9"/>
  <c r="J71" i="9"/>
  <c r="M59" i="9"/>
  <c r="J59" i="9"/>
  <c r="M47" i="9"/>
  <c r="J47" i="9"/>
  <c r="M35" i="9"/>
  <c r="J35" i="9"/>
  <c r="M23" i="9"/>
  <c r="J23" i="9"/>
  <c r="M11" i="9"/>
  <c r="J11" i="9"/>
  <c r="M5" i="9"/>
  <c r="J5" i="9"/>
  <c r="O211" i="9"/>
  <c r="J211" i="9"/>
  <c r="N145" i="9"/>
  <c r="J145" i="9"/>
  <c r="N240" i="9"/>
  <c r="J240" i="9"/>
  <c r="M227" i="9"/>
  <c r="J227" i="9"/>
  <c r="N137" i="9"/>
  <c r="J137" i="9"/>
  <c r="M217" i="9"/>
  <c r="J217" i="9"/>
  <c r="N175" i="9"/>
  <c r="J175" i="9"/>
  <c r="N202" i="9"/>
  <c r="J202" i="9"/>
  <c r="M76" i="9"/>
  <c r="J76" i="9"/>
  <c r="M64" i="9"/>
  <c r="J64" i="9"/>
  <c r="M52" i="9"/>
  <c r="J52" i="9"/>
  <c r="M40" i="9"/>
  <c r="J40" i="9"/>
  <c r="M28" i="9"/>
  <c r="J28" i="9"/>
  <c r="M16" i="9"/>
  <c r="J16" i="9"/>
  <c r="M244" i="9"/>
  <c r="J244" i="9"/>
  <c r="N148" i="9"/>
  <c r="J148" i="9"/>
  <c r="M229" i="9"/>
  <c r="J229" i="9"/>
  <c r="N228" i="9"/>
  <c r="J228" i="9"/>
  <c r="N197" i="9"/>
  <c r="J197" i="9"/>
  <c r="N161" i="9"/>
  <c r="J161" i="9"/>
  <c r="O243" i="9"/>
  <c r="J243" i="9"/>
  <c r="O231" i="9"/>
  <c r="J231" i="9"/>
  <c r="O219" i="9"/>
  <c r="J219" i="9"/>
  <c r="M213" i="9"/>
  <c r="J213" i="9"/>
  <c r="M207" i="9"/>
  <c r="J207" i="9"/>
  <c r="O201" i="9"/>
  <c r="J201" i="9"/>
  <c r="N183" i="9"/>
  <c r="J183" i="9"/>
  <c r="N171" i="9"/>
  <c r="J171" i="9"/>
  <c r="N165" i="9"/>
  <c r="J165" i="9"/>
  <c r="O153" i="9"/>
  <c r="J153" i="9"/>
  <c r="M141" i="9"/>
  <c r="J141" i="9"/>
  <c r="N123" i="9"/>
  <c r="J123" i="9"/>
  <c r="M111" i="9"/>
  <c r="J111" i="9"/>
  <c r="M105" i="9"/>
  <c r="J105" i="9"/>
  <c r="M93" i="9"/>
  <c r="J93" i="9"/>
  <c r="M81" i="9"/>
  <c r="J81" i="9"/>
  <c r="M51" i="9"/>
  <c r="J51" i="9"/>
  <c r="M39" i="9"/>
  <c r="J39" i="9"/>
  <c r="M27" i="9"/>
  <c r="J27" i="9"/>
  <c r="M15" i="9"/>
  <c r="J15" i="9"/>
  <c r="N157" i="9"/>
  <c r="J157" i="9"/>
  <c r="N246" i="9"/>
  <c r="J246" i="9"/>
  <c r="M204" i="9"/>
  <c r="J204" i="9"/>
  <c r="O233" i="9"/>
  <c r="J233" i="9"/>
  <c r="O203" i="9"/>
  <c r="J203" i="9"/>
  <c r="M167" i="9"/>
  <c r="J167" i="9"/>
  <c r="M220" i="9"/>
  <c r="J220" i="9"/>
  <c r="N130" i="9"/>
  <c r="J130" i="9"/>
  <c r="M249" i="9"/>
  <c r="J249" i="9"/>
  <c r="M225" i="9"/>
  <c r="J225" i="9"/>
  <c r="N159" i="9"/>
  <c r="J159" i="9"/>
  <c r="N147" i="9"/>
  <c r="J147" i="9"/>
  <c r="N135" i="9"/>
  <c r="J135" i="9"/>
  <c r="M117" i="9"/>
  <c r="J117" i="9"/>
  <c r="M99" i="9"/>
  <c r="J99" i="9"/>
  <c r="M87" i="9"/>
  <c r="J87" i="9"/>
  <c r="M75" i="9"/>
  <c r="J75" i="9"/>
  <c r="M63" i="9"/>
  <c r="J63" i="9"/>
  <c r="O187" i="9"/>
  <c r="J187" i="9"/>
  <c r="N127" i="9"/>
  <c r="J127" i="9"/>
  <c r="M222" i="9"/>
  <c r="J222" i="9"/>
  <c r="O245" i="9"/>
  <c r="J245" i="9"/>
  <c r="M232" i="9"/>
  <c r="J232" i="9"/>
  <c r="M208" i="9"/>
  <c r="J208" i="9"/>
  <c r="N190" i="9"/>
  <c r="J190" i="9"/>
  <c r="N178" i="9"/>
  <c r="J178" i="9"/>
  <c r="N154" i="9"/>
  <c r="J154" i="9"/>
  <c r="M230" i="9"/>
  <c r="J230" i="9"/>
  <c r="M218" i="9"/>
  <c r="J218" i="9"/>
  <c r="M194" i="9"/>
  <c r="J194" i="9"/>
  <c r="O164" i="9"/>
  <c r="J164" i="9"/>
  <c r="O152" i="9"/>
  <c r="J152" i="9"/>
  <c r="O140" i="9"/>
  <c r="J140" i="9"/>
  <c r="M110" i="9"/>
  <c r="J110" i="9"/>
  <c r="M98" i="9"/>
  <c r="J98" i="9"/>
  <c r="M86" i="9"/>
  <c r="O86" i="9" s="1"/>
  <c r="J86" i="9"/>
  <c r="M80" i="9"/>
  <c r="J80" i="9"/>
  <c r="M68" i="9"/>
  <c r="J68" i="9"/>
  <c r="M56" i="9"/>
  <c r="J56" i="9"/>
  <c r="M50" i="9"/>
  <c r="J50" i="9"/>
  <c r="M44" i="9"/>
  <c r="J44" i="9"/>
  <c r="M38" i="9"/>
  <c r="J38" i="9"/>
  <c r="M32" i="9"/>
  <c r="J32" i="9"/>
  <c r="M26" i="9"/>
  <c r="J26" i="9"/>
  <c r="M20" i="9"/>
  <c r="J20" i="9"/>
  <c r="M8" i="9"/>
  <c r="J8" i="9"/>
  <c r="M133" i="9"/>
  <c r="J133" i="9"/>
  <c r="N216" i="9"/>
  <c r="J216" i="9"/>
  <c r="O191" i="9"/>
  <c r="J191" i="9"/>
  <c r="O179" i="9"/>
  <c r="J179" i="9"/>
  <c r="M196" i="9"/>
  <c r="J196" i="9"/>
  <c r="N142" i="9"/>
  <c r="J142" i="9"/>
  <c r="M237" i="9"/>
  <c r="J237" i="9"/>
  <c r="M242" i="9"/>
  <c r="J242" i="9"/>
  <c r="M200" i="9"/>
  <c r="J200" i="9"/>
  <c r="M188" i="9"/>
  <c r="J188" i="9"/>
  <c r="O128" i="9"/>
  <c r="J128" i="9"/>
  <c r="O116" i="9"/>
  <c r="J116" i="9"/>
  <c r="M104" i="9"/>
  <c r="J104" i="9"/>
  <c r="M92" i="9"/>
  <c r="J92" i="9"/>
  <c r="M74" i="9"/>
  <c r="J74" i="9"/>
  <c r="M62" i="9"/>
  <c r="J62" i="9"/>
  <c r="M14" i="9"/>
  <c r="J14" i="9"/>
  <c r="O223" i="9"/>
  <c r="J223" i="9"/>
  <c r="N181" i="9"/>
  <c r="J181" i="9"/>
  <c r="M115" i="9"/>
  <c r="J115" i="9"/>
  <c r="M79" i="9"/>
  <c r="J79" i="9"/>
  <c r="M67" i="9"/>
  <c r="J67" i="9"/>
  <c r="M55" i="9"/>
  <c r="J55" i="9"/>
  <c r="M43" i="9"/>
  <c r="J43" i="9"/>
  <c r="M31" i="9"/>
  <c r="J31" i="9"/>
  <c r="M19" i="9"/>
  <c r="J19" i="9"/>
  <c r="M7" i="9"/>
  <c r="J7" i="9"/>
  <c r="M109" i="9"/>
  <c r="J109" i="9"/>
  <c r="M103" i="9"/>
  <c r="J103" i="9"/>
  <c r="M97" i="9"/>
  <c r="J97" i="9"/>
  <c r="M85" i="9"/>
  <c r="J85" i="9"/>
  <c r="M73" i="9"/>
  <c r="J73" i="9"/>
  <c r="M61" i="9"/>
  <c r="J61" i="9"/>
  <c r="M49" i="9"/>
  <c r="J49" i="9"/>
  <c r="M37" i="9"/>
  <c r="J37" i="9"/>
  <c r="M25" i="9"/>
  <c r="J25" i="9"/>
  <c r="M13" i="9"/>
  <c r="J13" i="9"/>
  <c r="O122" i="9"/>
  <c r="O97" i="9"/>
  <c r="M116" i="9"/>
  <c r="O170" i="9"/>
  <c r="M212" i="9"/>
  <c r="N217" i="9"/>
  <c r="N221" i="9"/>
  <c r="O181" i="9"/>
  <c r="O144" i="9"/>
  <c r="O209" i="9"/>
  <c r="N224" i="9"/>
  <c r="M185" i="9"/>
  <c r="N122" i="9"/>
  <c r="O239" i="9"/>
  <c r="M173" i="9"/>
  <c r="O168" i="9"/>
  <c r="O163" i="9"/>
  <c r="M163" i="9"/>
  <c r="O133" i="9"/>
  <c r="N247" i="9"/>
  <c r="M236" i="9"/>
  <c r="N146" i="9"/>
  <c r="N118" i="9"/>
  <c r="O156" i="9"/>
  <c r="O126" i="9"/>
  <c r="N235" i="9"/>
  <c r="O135" i="9"/>
  <c r="M193" i="9"/>
  <c r="M135" i="9"/>
  <c r="N233" i="9"/>
  <c r="O224" i="9"/>
  <c r="O78" i="9"/>
  <c r="M247" i="9"/>
  <c r="M239" i="9"/>
  <c r="M224" i="9"/>
  <c r="O212" i="9"/>
  <c r="N209" i="9"/>
  <c r="O146" i="9"/>
  <c r="M122" i="9"/>
  <c r="O102" i="9"/>
  <c r="M235" i="9"/>
  <c r="O195" i="9"/>
  <c r="N187" i="9"/>
  <c r="N180" i="9"/>
  <c r="M176" i="9"/>
  <c r="O172" i="9"/>
  <c r="N170" i="9"/>
  <c r="M155" i="9"/>
  <c r="M146" i="9"/>
  <c r="M137" i="9"/>
  <c r="N133" i="9"/>
  <c r="O241" i="9"/>
  <c r="O226" i="9"/>
  <c r="O215" i="9"/>
  <c r="O204" i="9"/>
  <c r="M195" i="9"/>
  <c r="M191" i="9"/>
  <c r="M187" i="9"/>
  <c r="N172" i="9"/>
  <c r="M170" i="9"/>
  <c r="O158" i="9"/>
  <c r="O141" i="9"/>
  <c r="N241" i="9"/>
  <c r="N231" i="9"/>
  <c r="M226" i="9"/>
  <c r="N223" i="9"/>
  <c r="N215" i="9"/>
  <c r="O182" i="9"/>
  <c r="M172" i="9"/>
  <c r="O165" i="9"/>
  <c r="M158" i="9"/>
  <c r="M127" i="9"/>
  <c r="O121" i="9"/>
  <c r="M241" i="9"/>
  <c r="O207" i="9"/>
  <c r="M199" i="9"/>
  <c r="N182" i="9"/>
  <c r="M165" i="9"/>
  <c r="O123" i="9"/>
  <c r="O161" i="9"/>
  <c r="O210" i="9"/>
  <c r="M161" i="9"/>
  <c r="M153" i="9"/>
  <c r="N236" i="9"/>
  <c r="O217" i="9"/>
  <c r="N193" i="9"/>
  <c r="O171" i="9"/>
  <c r="N245" i="9"/>
  <c r="N239" i="9"/>
  <c r="O236" i="9"/>
  <c r="O234" i="9"/>
  <c r="M231" i="9"/>
  <c r="M223" i="9"/>
  <c r="M215" i="9"/>
  <c r="N212" i="9"/>
  <c r="N199" i="9"/>
  <c r="O193" i="9"/>
  <c r="N191" i="9"/>
  <c r="M182" i="9"/>
  <c r="N176" i="9"/>
  <c r="O173" i="9"/>
  <c r="M171" i="9"/>
  <c r="N163" i="9"/>
  <c r="N158" i="9"/>
  <c r="N156" i="9"/>
  <c r="O150" i="9"/>
  <c r="O138" i="9"/>
  <c r="M123" i="9"/>
  <c r="N121" i="9"/>
  <c r="O206" i="9"/>
  <c r="N204" i="9"/>
  <c r="N179" i="9"/>
  <c r="N168" i="9"/>
  <c r="N144" i="9"/>
  <c r="O227" i="9"/>
  <c r="O214" i="9"/>
  <c r="N206" i="9"/>
  <c r="N201" i="9"/>
  <c r="O183" i="9"/>
  <c r="O134" i="9"/>
  <c r="O132" i="9"/>
  <c r="O238" i="9"/>
  <c r="N227" i="9"/>
  <c r="O222" i="9"/>
  <c r="N219" i="9"/>
  <c r="M214" i="9"/>
  <c r="N211" i="9"/>
  <c r="M206" i="9"/>
  <c r="M201" i="9"/>
  <c r="M183" i="9"/>
  <c r="N164" i="9"/>
  <c r="O162" i="9"/>
  <c r="O159" i="9"/>
  <c r="O157" i="9"/>
  <c r="N152" i="9"/>
  <c r="N140" i="9"/>
  <c r="N134" i="9"/>
  <c r="N132" i="9"/>
  <c r="N128" i="9"/>
  <c r="O120" i="9"/>
  <c r="N86" i="9"/>
  <c r="O248" i="9"/>
  <c r="M238" i="9"/>
  <c r="M219" i="9"/>
  <c r="M211" i="9"/>
  <c r="M164" i="9"/>
  <c r="M159" i="9"/>
  <c r="M152" i="9"/>
  <c r="M140" i="9"/>
  <c r="M134" i="9"/>
  <c r="M128" i="9"/>
  <c r="N120" i="9"/>
  <c r="N248" i="9"/>
  <c r="O246" i="9"/>
  <c r="N243" i="9"/>
  <c r="O229" i="9"/>
  <c r="O197" i="9"/>
  <c r="O194" i="9"/>
  <c r="O192" i="9"/>
  <c r="N189" i="9"/>
  <c r="O174" i="9"/>
  <c r="M248" i="9"/>
  <c r="M246" i="9"/>
  <c r="M243" i="9"/>
  <c r="N229" i="9"/>
  <c r="O205" i="9"/>
  <c r="N203" i="9"/>
  <c r="M197" i="9"/>
  <c r="N194" i="9"/>
  <c r="N192" i="9"/>
  <c r="M189" i="9"/>
  <c r="M174" i="9"/>
  <c r="N166" i="9"/>
  <c r="O147" i="9"/>
  <c r="O145" i="9"/>
  <c r="O221" i="9"/>
  <c r="M205" i="9"/>
  <c r="M203" i="9"/>
  <c r="O180" i="9"/>
  <c r="M147" i="9"/>
  <c r="O127" i="9"/>
  <c r="N116" i="9"/>
  <c r="N97" i="9"/>
  <c r="N109" i="9"/>
  <c r="M91" i="9"/>
  <c r="O108" i="9"/>
  <c r="O90" i="9"/>
  <c r="N108" i="9"/>
  <c r="O104" i="9"/>
  <c r="N103" i="9"/>
  <c r="N92" i="9"/>
  <c r="O103" i="9"/>
  <c r="O99" i="9"/>
  <c r="O96" i="9"/>
  <c r="N96" i="9"/>
  <c r="N110" i="9"/>
  <c r="N84" i="9"/>
  <c r="O80" i="9"/>
  <c r="N98" i="9"/>
  <c r="O91" i="9"/>
  <c r="N79" i="9"/>
  <c r="N91" i="9"/>
  <c r="O87" i="9"/>
  <c r="M250" i="9"/>
  <c r="O250" i="9" s="1"/>
  <c r="M240" i="9"/>
  <c r="M228" i="9"/>
  <c r="M216" i="9"/>
  <c r="M177" i="9"/>
  <c r="M175" i="9"/>
  <c r="M169" i="9"/>
  <c r="O160" i="9"/>
  <c r="M245" i="9"/>
  <c r="N238" i="9"/>
  <c r="M233" i="9"/>
  <c r="N226" i="9"/>
  <c r="M221" i="9"/>
  <c r="N214" i="9"/>
  <c r="M209" i="9"/>
  <c r="N205" i="9"/>
  <c r="O189" i="9"/>
  <c r="O185" i="9"/>
  <c r="M179" i="9"/>
  <c r="M162" i="9"/>
  <c r="N162" i="9"/>
  <c r="N153" i="9"/>
  <c r="M124" i="9"/>
  <c r="N124" i="9"/>
  <c r="O124" i="9"/>
  <c r="O111" i="9"/>
  <c r="M106" i="9"/>
  <c r="N106" i="9" s="1"/>
  <c r="M100" i="9"/>
  <c r="N100" i="9"/>
  <c r="O100" i="9"/>
  <c r="M82" i="9"/>
  <c r="N82" i="9"/>
  <c r="O82" i="9"/>
  <c r="M88" i="9"/>
  <c r="N88" i="9"/>
  <c r="O88" i="9"/>
  <c r="N207" i="9"/>
  <c r="M181" i="9"/>
  <c r="N141" i="9"/>
  <c r="M136" i="9"/>
  <c r="N136" i="9"/>
  <c r="O136" i="9"/>
  <c r="N155" i="9"/>
  <c r="O155" i="9"/>
  <c r="M119" i="9"/>
  <c r="N119" i="9"/>
  <c r="O119" i="9"/>
  <c r="N111" i="9"/>
  <c r="N105" i="9"/>
  <c r="O105" i="9"/>
  <c r="N81" i="9"/>
  <c r="O81" i="9"/>
  <c r="M21" i="9"/>
  <c r="M166" i="9"/>
  <c r="O166" i="9"/>
  <c r="N234" i="9"/>
  <c r="N222" i="9"/>
  <c r="N210" i="9"/>
  <c r="N195" i="9"/>
  <c r="M157" i="9"/>
  <c r="N104" i="9"/>
  <c r="N99" i="9"/>
  <c r="N93" i="9"/>
  <c r="O93" i="9"/>
  <c r="N80" i="9"/>
  <c r="M33" i="9"/>
  <c r="O244" i="9"/>
  <c r="O232" i="9"/>
  <c r="O220" i="9"/>
  <c r="O208" i="9"/>
  <c r="O184" i="9"/>
  <c r="N143" i="9"/>
  <c r="O143" i="9"/>
  <c r="M131" i="9"/>
  <c r="N131" i="9"/>
  <c r="O131" i="9"/>
  <c r="O115" i="9"/>
  <c r="O110" i="9"/>
  <c r="N87" i="9"/>
  <c r="O84" i="9"/>
  <c r="N129" i="9"/>
  <c r="O129" i="9"/>
  <c r="O249" i="9"/>
  <c r="N244" i="9"/>
  <c r="O237" i="9"/>
  <c r="N232" i="9"/>
  <c r="O225" i="9"/>
  <c r="N220" i="9"/>
  <c r="O213" i="9"/>
  <c r="N208" i="9"/>
  <c r="N200" i="9"/>
  <c r="O198" i="9"/>
  <c r="N188" i="9"/>
  <c r="O186" i="9"/>
  <c r="N184" i="9"/>
  <c r="O176" i="9"/>
  <c r="N174" i="9"/>
  <c r="O149" i="9"/>
  <c r="M145" i="9"/>
  <c r="O125" i="9"/>
  <c r="N115" i="9"/>
  <c r="O98" i="9"/>
  <c r="N249" i="9"/>
  <c r="O242" i="9"/>
  <c r="N237" i="9"/>
  <c r="O230" i="9"/>
  <c r="O218" i="9"/>
  <c r="N213" i="9"/>
  <c r="N198" i="9"/>
  <c r="O196" i="9"/>
  <c r="M184" i="9"/>
  <c r="M178" i="9"/>
  <c r="O178" i="9"/>
  <c r="O151" i="9"/>
  <c r="M149" i="9"/>
  <c r="M125" i="9"/>
  <c r="M70" i="9"/>
  <c r="M45" i="9"/>
  <c r="M148" i="9"/>
  <c r="O148" i="9"/>
  <c r="M94" i="9"/>
  <c r="N225" i="9"/>
  <c r="N242" i="9"/>
  <c r="N230" i="9"/>
  <c r="N218" i="9"/>
  <c r="M198" i="9"/>
  <c r="N196" i="9"/>
  <c r="O169" i="9"/>
  <c r="N160" i="9"/>
  <c r="M154" i="9"/>
  <c r="O154" i="9"/>
  <c r="N151" i="9"/>
  <c r="O137" i="9"/>
  <c r="M118" i="9"/>
  <c r="O118" i="9"/>
  <c r="O109" i="9"/>
  <c r="M107" i="9"/>
  <c r="N107" i="9" s="1"/>
  <c r="O92" i="9"/>
  <c r="O79" i="9"/>
  <c r="M58" i="9"/>
  <c r="O240" i="9"/>
  <c r="O228" i="9"/>
  <c r="O216" i="9"/>
  <c r="M202" i="9"/>
  <c r="O202" i="9"/>
  <c r="O200" i="9"/>
  <c r="O188" i="9"/>
  <c r="N186" i="9"/>
  <c r="O177" i="9"/>
  <c r="O175" i="9"/>
  <c r="N169" i="9"/>
  <c r="M160" i="9"/>
  <c r="M151" i="9"/>
  <c r="O139" i="9"/>
  <c r="M101" i="9"/>
  <c r="O101" i="9" s="1"/>
  <c r="M95" i="9"/>
  <c r="N95" i="9"/>
  <c r="O95" i="9"/>
  <c r="M83" i="9"/>
  <c r="N83" i="9" s="1"/>
  <c r="M69" i="9"/>
  <c r="M190" i="9"/>
  <c r="O190" i="9"/>
  <c r="N177" i="9"/>
  <c r="N167" i="9"/>
  <c r="O167" i="9"/>
  <c r="M142" i="9"/>
  <c r="O142" i="9"/>
  <c r="N139" i="9"/>
  <c r="M130" i="9"/>
  <c r="O130" i="9"/>
  <c r="M112" i="9"/>
  <c r="N112" i="9" s="1"/>
  <c r="M89" i="9"/>
  <c r="O89" i="9" s="1"/>
  <c r="N89" i="9"/>
  <c r="O85" i="9"/>
  <c r="M57" i="9"/>
  <c r="M9" i="9"/>
  <c r="M139" i="9"/>
  <c r="M129" i="9"/>
  <c r="N117" i="9"/>
  <c r="O117" i="9"/>
  <c r="N85" i="9"/>
  <c r="M77" i="9"/>
  <c r="N77" i="9" s="1"/>
  <c r="M65" i="9"/>
  <c r="M53" i="9"/>
  <c r="M41" i="9"/>
  <c r="M29" i="9"/>
  <c r="M17" i="9"/>
  <c r="M46" i="9"/>
  <c r="M34" i="9"/>
  <c r="M22" i="9"/>
  <c r="M10" i="9"/>
  <c r="N150" i="9"/>
  <c r="N138" i="9"/>
  <c r="N126" i="9"/>
  <c r="N102" i="9"/>
  <c r="N90" i="9"/>
  <c r="N78" i="9"/>
  <c r="O76" i="9"/>
  <c r="N76" i="9"/>
  <c r="N250" i="9" l="1"/>
  <c r="J250" i="9" s="1"/>
  <c r="O94" i="9"/>
  <c r="O106" i="9"/>
  <c r="N101" i="9"/>
  <c r="N94" i="9"/>
  <c r="O77" i="9"/>
  <c r="O112" i="9"/>
  <c r="O83" i="9"/>
  <c r="O107" i="9"/>
  <c r="D4" i="7" l="1"/>
  <c r="E4" i="7"/>
  <c r="F4" i="7"/>
  <c r="G4" i="7"/>
  <c r="D5" i="7"/>
  <c r="E5" i="7"/>
  <c r="F5" i="7"/>
  <c r="G5" i="7"/>
  <c r="D6" i="7"/>
  <c r="E6" i="7"/>
  <c r="F6" i="7"/>
  <c r="G6" i="7"/>
  <c r="D7" i="7"/>
  <c r="E7" i="7"/>
  <c r="F7" i="7"/>
  <c r="G7" i="7"/>
  <c r="D8" i="7"/>
  <c r="E8" i="7"/>
  <c r="F8" i="7"/>
  <c r="G8" i="7"/>
  <c r="D9" i="7"/>
  <c r="E9" i="7"/>
  <c r="F9" i="7"/>
  <c r="G9" i="7"/>
  <c r="D10" i="7"/>
  <c r="E10" i="7"/>
  <c r="F10" i="7"/>
  <c r="G10" i="7"/>
  <c r="D11" i="7"/>
  <c r="E11" i="7"/>
  <c r="F11" i="7"/>
  <c r="G11" i="7"/>
  <c r="D12" i="7"/>
  <c r="E12" i="7"/>
  <c r="F12" i="7"/>
  <c r="G12" i="7"/>
  <c r="D13" i="7"/>
  <c r="E13" i="7"/>
  <c r="F13" i="7"/>
  <c r="G13" i="7"/>
  <c r="D14" i="7"/>
  <c r="E14" i="7"/>
  <c r="F14" i="7"/>
  <c r="G14" i="7"/>
  <c r="D15" i="7"/>
  <c r="E15" i="7"/>
  <c r="F15" i="7"/>
  <c r="G15" i="7"/>
  <c r="D16" i="7"/>
  <c r="E16" i="7"/>
  <c r="F16" i="7"/>
  <c r="G16" i="7"/>
  <c r="H16" i="7"/>
  <c r="K16" i="7"/>
  <c r="D17" i="7"/>
  <c r="E17" i="7"/>
  <c r="F17" i="7"/>
  <c r="G17" i="7"/>
  <c r="H17" i="7"/>
  <c r="K17" i="7"/>
  <c r="D18" i="7"/>
  <c r="E18" i="7"/>
  <c r="F18" i="7"/>
  <c r="G18" i="7"/>
  <c r="H18" i="7"/>
  <c r="K18" i="7"/>
  <c r="D19" i="7"/>
  <c r="E19" i="7"/>
  <c r="F19" i="7"/>
  <c r="G19" i="7"/>
  <c r="H19" i="7"/>
  <c r="K19" i="7"/>
  <c r="D20" i="7"/>
  <c r="E20" i="7"/>
  <c r="F20" i="7"/>
  <c r="G20" i="7"/>
  <c r="H20" i="7"/>
  <c r="K20" i="7"/>
  <c r="D21" i="7"/>
  <c r="E21" i="7"/>
  <c r="F21" i="7"/>
  <c r="G21" i="7"/>
  <c r="H21" i="7"/>
  <c r="K21" i="7"/>
  <c r="D22" i="7"/>
  <c r="E22" i="7"/>
  <c r="F22" i="7"/>
  <c r="G22" i="7"/>
  <c r="H22" i="7"/>
  <c r="K22" i="7"/>
  <c r="D23" i="7"/>
  <c r="E23" i="7"/>
  <c r="F23" i="7"/>
  <c r="G23" i="7"/>
  <c r="H23" i="7"/>
  <c r="K23" i="7"/>
  <c r="D24" i="7"/>
  <c r="E24" i="7"/>
  <c r="F24" i="7"/>
  <c r="G24" i="7"/>
  <c r="H24" i="7"/>
  <c r="K24" i="7"/>
  <c r="D25" i="7"/>
  <c r="E25" i="7"/>
  <c r="F25" i="7"/>
  <c r="G25" i="7"/>
  <c r="H25" i="7"/>
  <c r="K25" i="7"/>
  <c r="D26" i="7"/>
  <c r="E26" i="7"/>
  <c r="F26" i="7"/>
  <c r="G26" i="7"/>
  <c r="H26" i="7"/>
  <c r="K26" i="7"/>
  <c r="D27" i="7"/>
  <c r="E27" i="7"/>
  <c r="F27" i="7"/>
  <c r="G27" i="7"/>
  <c r="H27" i="7"/>
  <c r="K27" i="7"/>
  <c r="D28" i="7"/>
  <c r="E28" i="7"/>
  <c r="F28" i="7"/>
  <c r="G28" i="7"/>
  <c r="H28" i="7"/>
  <c r="K28" i="7"/>
  <c r="D29" i="7"/>
  <c r="E29" i="7"/>
  <c r="F29" i="7"/>
  <c r="G29" i="7"/>
  <c r="H29" i="7"/>
  <c r="K29" i="7"/>
  <c r="D30" i="7"/>
  <c r="E30" i="7"/>
  <c r="F30" i="7"/>
  <c r="G30" i="7"/>
  <c r="H30" i="7"/>
  <c r="K30" i="7"/>
  <c r="D31" i="7"/>
  <c r="E31" i="7"/>
  <c r="F31" i="7"/>
  <c r="G31" i="7"/>
  <c r="H31" i="7"/>
  <c r="K31" i="7"/>
  <c r="D32" i="7"/>
  <c r="E32" i="7"/>
  <c r="F32" i="7"/>
  <c r="G32" i="7"/>
  <c r="H32" i="7"/>
  <c r="K32" i="7"/>
  <c r="D33" i="7"/>
  <c r="E33" i="7"/>
  <c r="F33" i="7"/>
  <c r="G33" i="7"/>
  <c r="H33" i="7"/>
  <c r="K33" i="7"/>
  <c r="D34" i="7"/>
  <c r="E34" i="7"/>
  <c r="F34" i="7"/>
  <c r="G34" i="7"/>
  <c r="H34" i="7"/>
  <c r="K34" i="7"/>
  <c r="D35" i="7"/>
  <c r="E35" i="7"/>
  <c r="F35" i="7"/>
  <c r="G35" i="7"/>
  <c r="H35" i="7"/>
  <c r="K35" i="7"/>
  <c r="D36" i="7"/>
  <c r="E36" i="7"/>
  <c r="F36" i="7"/>
  <c r="G36" i="7"/>
  <c r="H36" i="7"/>
  <c r="K36" i="7"/>
  <c r="D37" i="7"/>
  <c r="E37" i="7"/>
  <c r="F37" i="7"/>
  <c r="G37" i="7"/>
  <c r="H37" i="7"/>
  <c r="K37" i="7"/>
  <c r="D38" i="7"/>
  <c r="E38" i="7"/>
  <c r="F38" i="7"/>
  <c r="G38" i="7"/>
  <c r="H38" i="7"/>
  <c r="K38" i="7"/>
  <c r="D39" i="7"/>
  <c r="E39" i="7"/>
  <c r="F39" i="7"/>
  <c r="G39" i="7"/>
  <c r="H39" i="7"/>
  <c r="K39" i="7"/>
  <c r="D40" i="7"/>
  <c r="E40" i="7"/>
  <c r="F40" i="7"/>
  <c r="G40" i="7"/>
  <c r="H40" i="7"/>
  <c r="K40" i="7"/>
  <c r="D41" i="7"/>
  <c r="E41" i="7"/>
  <c r="F41" i="7"/>
  <c r="G41" i="7"/>
  <c r="H41" i="7"/>
  <c r="K41" i="7"/>
  <c r="D42" i="7"/>
  <c r="E42" i="7"/>
  <c r="F42" i="7"/>
  <c r="G42" i="7"/>
  <c r="H42" i="7"/>
  <c r="K42" i="7"/>
  <c r="D43" i="7"/>
  <c r="E43" i="7"/>
  <c r="F43" i="7"/>
  <c r="G43" i="7"/>
  <c r="H43" i="7"/>
  <c r="K43" i="7"/>
  <c r="D44" i="7"/>
  <c r="E44" i="7"/>
  <c r="F44" i="7"/>
  <c r="G44" i="7"/>
  <c r="H44" i="7"/>
  <c r="K44" i="7"/>
  <c r="D45" i="7"/>
  <c r="E45" i="7"/>
  <c r="F45" i="7"/>
  <c r="G45" i="7"/>
  <c r="H45" i="7"/>
  <c r="K45" i="7"/>
  <c r="D46" i="7"/>
  <c r="E46" i="7"/>
  <c r="F46" i="7"/>
  <c r="G46" i="7"/>
  <c r="H46" i="7"/>
  <c r="K46" i="7"/>
  <c r="D47" i="7"/>
  <c r="E47" i="7"/>
  <c r="F47" i="7"/>
  <c r="G47" i="7"/>
  <c r="H47" i="7"/>
  <c r="K47" i="7"/>
  <c r="D48" i="7"/>
  <c r="E48" i="7"/>
  <c r="F48" i="7"/>
  <c r="G48" i="7"/>
  <c r="H48" i="7"/>
  <c r="K48" i="7"/>
  <c r="D49" i="7"/>
  <c r="E49" i="7"/>
  <c r="F49" i="7"/>
  <c r="G49" i="7"/>
  <c r="H49" i="7"/>
  <c r="K49" i="7"/>
  <c r="D50" i="7"/>
  <c r="E50" i="7"/>
  <c r="F50" i="7"/>
  <c r="G50" i="7"/>
  <c r="G3" i="7"/>
  <c r="D3" i="7"/>
  <c r="I3" i="9"/>
  <c r="L3" i="9"/>
  <c r="K4" i="9" l="1"/>
  <c r="M4" i="9" s="1"/>
  <c r="K3" i="9"/>
  <c r="M3" i="9" s="1"/>
  <c r="K50" i="7"/>
  <c r="I50" i="7"/>
  <c r="H50" i="7" s="1"/>
  <c r="J50" i="7"/>
  <c r="I6" i="7"/>
  <c r="J6" i="7"/>
  <c r="H6" i="7" s="1"/>
  <c r="I4" i="7"/>
  <c r="J4" i="7"/>
  <c r="J3" i="7"/>
  <c r="I3" i="7"/>
  <c r="G12" i="8"/>
  <c r="G7" i="8"/>
  <c r="G9" i="8"/>
  <c r="G8" i="8"/>
  <c r="G13" i="8"/>
  <c r="G10" i="8"/>
  <c r="G4" i="8"/>
  <c r="G15" i="8"/>
  <c r="G5" i="8"/>
  <c r="G2" i="8"/>
  <c r="G6" i="8"/>
  <c r="G11" i="8"/>
  <c r="G14" i="8"/>
  <c r="K15" i="7"/>
  <c r="I13" i="7"/>
  <c r="J13" i="7"/>
  <c r="K12" i="7"/>
  <c r="I14" i="7"/>
  <c r="J14" i="7"/>
  <c r="K13" i="7"/>
  <c r="J15" i="7"/>
  <c r="I15" i="7"/>
  <c r="K14" i="7"/>
  <c r="I12" i="7"/>
  <c r="J12" i="7"/>
  <c r="K6" i="7"/>
  <c r="K10" i="7"/>
  <c r="K7" i="7"/>
  <c r="K9" i="7"/>
  <c r="K5" i="7"/>
  <c r="K8" i="7"/>
  <c r="K11" i="7"/>
  <c r="K4" i="7"/>
  <c r="H11" i="7"/>
  <c r="H9" i="7"/>
  <c r="H7" i="7"/>
  <c r="H5" i="7"/>
  <c r="H4" i="7"/>
  <c r="H10" i="7"/>
  <c r="H8" i="7"/>
  <c r="O4" i="9" l="1"/>
  <c r="O5" i="9"/>
  <c r="O3" i="9"/>
  <c r="O15" i="9"/>
  <c r="O9" i="9"/>
  <c r="O23" i="9"/>
  <c r="O22" i="9"/>
  <c r="O19" i="9"/>
  <c r="O13" i="9"/>
  <c r="O11" i="9"/>
  <c r="O8" i="9"/>
  <c r="O12" i="9"/>
  <c r="O14" i="9"/>
  <c r="O18" i="9"/>
  <c r="O24" i="9"/>
  <c r="O20" i="9"/>
  <c r="O16" i="9"/>
  <c r="O10" i="9"/>
  <c r="O17" i="9"/>
  <c r="O21" i="9"/>
  <c r="N113" i="9"/>
  <c r="O7" i="9"/>
  <c r="O6" i="9"/>
  <c r="O74" i="9"/>
  <c r="O75" i="9"/>
  <c r="O73" i="9"/>
  <c r="O72" i="9"/>
  <c r="O42" i="9"/>
  <c r="O26" i="9"/>
  <c r="O30" i="9"/>
  <c r="O39" i="9"/>
  <c r="O25" i="9"/>
  <c r="O36" i="9"/>
  <c r="O43" i="9"/>
  <c r="O35" i="9"/>
  <c r="O31" i="9"/>
  <c r="O40" i="9"/>
  <c r="O32" i="9"/>
  <c r="O37" i="9"/>
  <c r="O28" i="9"/>
  <c r="O38" i="9"/>
  <c r="O27" i="9"/>
  <c r="O44" i="9"/>
  <c r="O34" i="9"/>
  <c r="O33" i="9"/>
  <c r="O41" i="9"/>
  <c r="O29" i="9"/>
  <c r="O67" i="9"/>
  <c r="O56" i="9"/>
  <c r="O55" i="9"/>
  <c r="O49" i="9"/>
  <c r="O61" i="9"/>
  <c r="O66" i="9"/>
  <c r="O52" i="9"/>
  <c r="O63" i="9"/>
  <c r="O51" i="9"/>
  <c r="O54" i="9"/>
  <c r="O50" i="9"/>
  <c r="O46" i="9"/>
  <c r="O59" i="9"/>
  <c r="O64" i="9"/>
  <c r="O47" i="9"/>
  <c r="O60" i="9"/>
  <c r="O62" i="9"/>
  <c r="O48" i="9"/>
  <c r="O65" i="9"/>
  <c r="O58" i="9"/>
  <c r="O57" i="9"/>
  <c r="O45" i="9"/>
  <c r="O53" i="9"/>
  <c r="H14" i="7"/>
  <c r="H12" i="7"/>
  <c r="H13" i="7"/>
  <c r="H15" i="7"/>
  <c r="F3" i="7"/>
  <c r="E3" i="7"/>
  <c r="K3" i="7" l="1"/>
  <c r="H3" i="7"/>
  <c r="G51" i="7"/>
  <c r="F7" i="8" l="1"/>
  <c r="F9" i="8"/>
  <c r="F12" i="8"/>
  <c r="F13" i="8"/>
  <c r="F10" i="8"/>
  <c r="F15" i="8"/>
  <c r="F2" i="8"/>
  <c r="F6" i="8"/>
  <c r="F11" i="8"/>
  <c r="F14" i="8"/>
  <c r="F4" i="8"/>
  <c r="F8" i="8"/>
  <c r="F5" i="8"/>
  <c r="O114" i="9" l="1"/>
  <c r="N114" i="9"/>
  <c r="N14" i="9"/>
  <c r="N24" i="9"/>
  <c r="N12" i="9"/>
  <c r="N8" i="9"/>
  <c r="N22" i="9"/>
  <c r="N11" i="9"/>
  <c r="N16" i="9"/>
  <c r="N19" i="9"/>
  <c r="N18" i="9"/>
  <c r="N13" i="9"/>
  <c r="N15" i="9"/>
  <c r="N20" i="9"/>
  <c r="N9" i="9"/>
  <c r="N23" i="9"/>
  <c r="N10" i="9"/>
  <c r="N21" i="9"/>
  <c r="N17" i="9"/>
  <c r="N72" i="9"/>
  <c r="N73" i="9"/>
  <c r="N38" i="9"/>
  <c r="N26" i="9"/>
  <c r="N25" i="9"/>
  <c r="N30" i="9"/>
  <c r="N43" i="9"/>
  <c r="N32" i="9"/>
  <c r="N31" i="9"/>
  <c r="N40" i="9"/>
  <c r="N37" i="9"/>
  <c r="N41" i="9"/>
  <c r="N35" i="9"/>
  <c r="N28" i="9"/>
  <c r="N39" i="9"/>
  <c r="N42" i="9"/>
  <c r="N27" i="9"/>
  <c r="N29" i="9"/>
  <c r="N36" i="9"/>
  <c r="N44" i="9"/>
  <c r="N33" i="9"/>
  <c r="N34" i="9"/>
  <c r="N7" i="9"/>
  <c r="N6" i="9"/>
  <c r="O113" i="9"/>
  <c r="N71" i="9"/>
  <c r="N68" i="9"/>
  <c r="N69" i="9"/>
  <c r="N70" i="9"/>
  <c r="N61" i="9"/>
  <c r="N48" i="9"/>
  <c r="N62" i="9"/>
  <c r="N50" i="9"/>
  <c r="N55" i="9"/>
  <c r="N49" i="9"/>
  <c r="N65" i="9"/>
  <c r="N59" i="9"/>
  <c r="N52" i="9"/>
  <c r="N66" i="9"/>
  <c r="N47" i="9"/>
  <c r="N51" i="9"/>
  <c r="N54" i="9"/>
  <c r="N56" i="9"/>
  <c r="N60" i="9"/>
  <c r="N46" i="9"/>
  <c r="N64" i="9"/>
  <c r="N63" i="9"/>
  <c r="N67" i="9"/>
  <c r="N57" i="9"/>
  <c r="N58" i="9"/>
  <c r="N45" i="9"/>
  <c r="N53" i="9"/>
  <c r="N74" i="9"/>
  <c r="N75" i="9"/>
  <c r="N4" i="9"/>
  <c r="J4" i="9" s="1"/>
  <c r="N5" i="9"/>
  <c r="N3" i="9"/>
  <c r="J3" i="9" s="1"/>
  <c r="O71" i="9"/>
  <c r="O70" i="9"/>
  <c r="O69" i="9"/>
  <c r="O68" i="9"/>
</calcChain>
</file>

<file path=xl/sharedStrings.xml><?xml version="1.0" encoding="utf-8"?>
<sst xmlns="http://schemas.openxmlformats.org/spreadsheetml/2006/main" count="138" uniqueCount="119">
  <si>
    <t>Igen/Nem</t>
  </si>
  <si>
    <t>Nem</t>
  </si>
  <si>
    <t>Szakágak</t>
  </si>
  <si>
    <t>Igen</t>
  </si>
  <si>
    <t>Férfi</t>
  </si>
  <si>
    <t>Cheer</t>
  </si>
  <si>
    <t>Nő</t>
  </si>
  <si>
    <t>Dance</t>
  </si>
  <si>
    <t>Cheer &amp; Dance</t>
  </si>
  <si>
    <t>Kategória kód</t>
  </si>
  <si>
    <t>Sportolók száma</t>
  </si>
  <si>
    <t>KategoriaId</t>
  </si>
  <si>
    <t>Kategoria név:</t>
  </si>
  <si>
    <t>Kategoria kód</t>
  </si>
  <si>
    <t>Senior Hip-hop Double</t>
  </si>
  <si>
    <t>SHHD</t>
  </si>
  <si>
    <t>Senior Jazz Double</t>
  </si>
  <si>
    <t>SJD</t>
  </si>
  <si>
    <t>Senior Pom Double</t>
  </si>
  <si>
    <t>SPD</t>
  </si>
  <si>
    <t>Senior All Girl Group Stunt (L3)</t>
  </si>
  <si>
    <t>SAGGS L3</t>
  </si>
  <si>
    <t>Senior Coed Group Stunt (L3)</t>
  </si>
  <si>
    <t>SCGS L3</t>
  </si>
  <si>
    <t>Senior All Girl Group Stunt (L5)</t>
  </si>
  <si>
    <t>SAGGS L5</t>
  </si>
  <si>
    <t>Senior Coed Group Stunt (L5)</t>
  </si>
  <si>
    <t>SCGS L5</t>
  </si>
  <si>
    <t>Senior All Girl Cheer Team (L5)</t>
  </si>
  <si>
    <t>SAGCT L5</t>
  </si>
  <si>
    <t>Senior Coed Cheer Team (L5)</t>
  </si>
  <si>
    <t>SCCT L5</t>
  </si>
  <si>
    <t xml:space="preserve">Senior Show Cheer Team  </t>
  </si>
  <si>
    <t>SSCT</t>
  </si>
  <si>
    <t>Csapat</t>
  </si>
  <si>
    <t>Név</t>
  </si>
  <si>
    <t>Születési idő</t>
  </si>
  <si>
    <t>Életkor években</t>
  </si>
  <si>
    <t>Születési év</t>
  </si>
  <si>
    <t>-tól</t>
  </si>
  <si>
    <t>-ig</t>
  </si>
  <si>
    <t>Senior</t>
  </si>
  <si>
    <t>Életkor kategória</t>
  </si>
  <si>
    <t>Id</t>
  </si>
  <si>
    <t>Verseny éve</t>
  </si>
  <si>
    <t>Életkor Kategoria Id</t>
  </si>
  <si>
    <t>Születési év tól</t>
  </si>
  <si>
    <t>Születési év ig</t>
  </si>
  <si>
    <t>Életkor</t>
  </si>
  <si>
    <t>Dátumformátum</t>
  </si>
  <si>
    <t>Validáció</t>
  </si>
  <si>
    <t>Létszám</t>
  </si>
  <si>
    <t>Min létszám</t>
  </si>
  <si>
    <t>Max létszám</t>
  </si>
  <si>
    <t>Individual</t>
  </si>
  <si>
    <t>Double/Parner</t>
  </si>
  <si>
    <t>Group</t>
  </si>
  <si>
    <t>Létszám Id</t>
  </si>
  <si>
    <t>Show Cheer team</t>
  </si>
  <si>
    <t>Cheer team</t>
  </si>
  <si>
    <t>Sportoló születési éve</t>
  </si>
  <si>
    <t>Id min max</t>
  </si>
  <si>
    <t>Kísérők száma</t>
  </si>
  <si>
    <t>Csapat létszám min</t>
  </si>
  <si>
    <t>Csapat létszám max</t>
  </si>
  <si>
    <t>Szezon</t>
  </si>
  <si>
    <t>Tisztség</t>
  </si>
  <si>
    <t>Útlev. Szám / Igazolványszám</t>
  </si>
  <si>
    <t>edző</t>
  </si>
  <si>
    <t>hozzátartozó</t>
  </si>
  <si>
    <t>szakosztalyvezeto</t>
  </si>
  <si>
    <t>egyesuleti vezeto</t>
  </si>
  <si>
    <t>Kalkulált értékek</t>
  </si>
  <si>
    <t>Póttagok száma</t>
  </si>
  <si>
    <t>Csapat neve</t>
  </si>
  <si>
    <t>Kalkulált Értékek</t>
  </si>
  <si>
    <t>Kitöltési útmutató</t>
  </si>
  <si>
    <t>sofőr</t>
  </si>
  <si>
    <t>fotós</t>
  </si>
  <si>
    <t>!!! Fontos !!!
Csak a fehér háttérszínű cellákba írj! 
Figyelj a dátumok formátumára, ha nem ismeri fel az excel a magyart (éééé.hh.nn), akkor kötőjeles formátummal próbáld (éééé-hh-nn)!
Office 2016-os verziót vagy annál frissebbet használj a kitöltéshez!</t>
  </si>
  <si>
    <t>Normal</t>
  </si>
  <si>
    <t>Open</t>
  </si>
  <si>
    <t>Ingyenes kísérők száma</t>
  </si>
  <si>
    <t>Kategoria Id</t>
  </si>
  <si>
    <t>Kategoria szül dátum tol</t>
  </si>
  <si>
    <t>Kategoria szül dátum ig</t>
  </si>
  <si>
    <t>egyéb</t>
  </si>
  <si>
    <t>Kategióra
(lenyíló)</t>
  </si>
  <si>
    <t>Csapatnév
(lenyíló)</t>
  </si>
  <si>
    <t>Pót tag?
(lenyíló)</t>
  </si>
  <si>
    <t>Tisztség
(lenyíló)</t>
  </si>
  <si>
    <t>Csapat
(lenyíló)</t>
  </si>
  <si>
    <t>Versenyeztető edző neve:</t>
  </si>
  <si>
    <t>Dance team</t>
  </si>
  <si>
    <t>Senior Jazz Team</t>
  </si>
  <si>
    <t>Senior Hip-hop Team</t>
  </si>
  <si>
    <t>Senior Pom Team</t>
  </si>
  <si>
    <t>SPT</t>
  </si>
  <si>
    <t>SJT</t>
  </si>
  <si>
    <t>SHHT</t>
  </si>
  <si>
    <t>Jazz team</t>
  </si>
  <si>
    <t>Egyetem neve:</t>
  </si>
  <si>
    <t>OM azonosító</t>
  </si>
  <si>
    <t>Intézmény neve</t>
  </si>
  <si>
    <t>Intézmény kód</t>
  </si>
  <si>
    <t>Példa partner stunt</t>
  </si>
  <si>
    <t>Demo Dénes</t>
  </si>
  <si>
    <t>Példa Base</t>
  </si>
  <si>
    <t>Példa Flyer</t>
  </si>
  <si>
    <t>0123456789</t>
  </si>
  <si>
    <t>9876543210</t>
  </si>
  <si>
    <t>Teszt Egyetem</t>
  </si>
  <si>
    <t>TE0123</t>
  </si>
  <si>
    <t>Léplések:
1. Töltsd ki az egyetem nevét a '1. Nevezés összesítő' lap fejlécében!
2. A '1. Nevezés összesítő' fülön vedd fel az indítani kívánt egységeket / csapatokat és válaszd ki a versenykategóriát!
  Minden indított egységnek / csapatnak egyedi nevének kell lennie a táblázaton belül. Partnernél, duónál a sportolók nevét kell megadni a 'Csapatnév' oszlopban. 
  Minden egységhez meg kell adni legalább egy edzőt! 
  Fontos: Csak a csapathoz leadott edzők fogják tudni a facecheck területére bekísérni a csapatot. 
3. A '2. Csapat összeállítás' fülön egyessével vedd fel az adott csatapba/egységbe tartozó sportolókat. 
  Először válaszd ki azt a csapatot a listából, aminek az aktuális sportoló tagja lesz. 
  Add meg a sportoló nevét születési dátumát, OM azonosítóját és az oktató intézményének azonosítóját, nevét. 
  Amennyiben póttagnak szeretnéd lenevezni, akkor válaszd ki a pót tag oszlopban az Igen opciót! 
  A dátum formátum (ÉÉÉÉ-HH-NN), akkor megfelelő, ha a Validáció/Dátumformátum mezőben TRUE/IGAZ érték szerepel és a háttere zöld.
4. A '3. Kísérők' lapon tudod regisztrálni az egyes csapatokhoz tartozó kísérőket.
A táblázat kitöltése akkor megfelelő, ha a fenti három lapon sehol sincs piros hátterű mező!
Figyelem, a validációk csak a kitöltésben nyújtanak segítséget! A táblázat nincs felkészítve a szabálykönyv összes szabályának és kivételeinek ellenőrzésére! 
A nevezések érvényességét és szabályosságát a Versenybizottság külön ellenőrizi az aktuális szabályzat alapján!
A mindenkori érvényes szabályzat a mérvadó! Hibáltan validáció nem jelenti automatikusan a névezés sikerességét vagy szabályszerűségét!</t>
  </si>
  <si>
    <t>Senior Partner Stunt (L6)</t>
  </si>
  <si>
    <t>SPS L6</t>
  </si>
  <si>
    <t>Diákigazolvány száma</t>
  </si>
  <si>
    <t>0123012301</t>
  </si>
  <si>
    <t>0122345353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</si>
</sst>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"/>
    <numFmt numFmtId="165" formatCode="yyyy\.mm\.dd;@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C0C0C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b/>
      <sz val="11"/>
      <color rgb="FFFFFFFF"/>
      <name val="Calibri"/>
      <family val="2"/>
      <charset val="238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theme="0"/>
      <name val="Calibri"/>
      <family val="2"/>
      <scheme val="minor"/>
    </font>
    <font>
      <b/>
      <i/>
      <sz val="14"/>
      <color rgb="FFFFFFFF"/>
      <name val="Calibri"/>
      <family val="2"/>
      <charset val="238"/>
    </font>
    <font>
      <sz val="11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u/>
      <sz val="16"/>
      <color theme="0"/>
      <name val="Calibri"/>
      <family val="2"/>
    </font>
    <font>
      <b/>
      <sz val="16"/>
      <color rgb="FFFFFFFF"/>
      <name val="Calibri"/>
      <family val="2"/>
      <charset val="238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388E3C"/>
        <bgColor rgb="FF388E3C"/>
      </patternFill>
    </fill>
    <fill>
      <patternFill patternType="solid">
        <fgColor rgb="FFC8E6C9"/>
        <bgColor rgb="FFC8E6C9"/>
      </patternFill>
    </fill>
    <fill>
      <patternFill patternType="solid">
        <fgColor rgb="FFA5A5A5"/>
      </patternFill>
    </fill>
    <fill>
      <patternFill patternType="solid">
        <fgColor rgb="FF388E3C"/>
        <bgColor rgb="FF008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AEAEA"/>
        <bgColor indexed="64"/>
      </patternFill>
    </fill>
  </fills>
  <borders count="82">
    <border>
      <left/>
      <right/>
      <top/>
      <bottom/>
      <diagonal/>
    </border>
    <border>
      <left style="thin">
        <color rgb="FF8EAADB"/>
      </left>
      <right style="thin">
        <color rgb="FF8EAADB"/>
      </right>
      <top style="thin">
        <color rgb="FF8EAADB"/>
      </top>
      <bottom style="thin">
        <color rgb="FF8EAADB"/>
      </bottom>
      <diagonal/>
    </border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double">
        <color rgb="FF3F3F3F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double">
        <color rgb="FF3F3F3F"/>
      </right>
      <top style="medium">
        <color auto="1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medium">
        <color auto="1"/>
      </top>
      <bottom style="double">
        <color rgb="FF3F3F3F"/>
      </bottom>
      <diagonal/>
    </border>
    <border>
      <left style="medium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double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auto="1"/>
      </right>
      <top/>
      <bottom style="dotted">
        <color indexed="64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1" tint="0.249977111117893"/>
      </bottom>
      <diagonal/>
    </border>
    <border>
      <left/>
      <right/>
      <top style="medium">
        <color auto="1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medium">
        <color auto="1"/>
      </top>
      <bottom style="thin">
        <color theme="1" tint="0.249977111117893"/>
      </bottom>
      <diagonal/>
    </border>
    <border>
      <left style="medium">
        <color auto="1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rgb="FF7F7F7F"/>
      </left>
      <right style="medium">
        <color auto="1"/>
      </right>
      <top style="thin">
        <color rgb="FF7F7F7F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medium">
        <color auto="1"/>
      </top>
      <bottom style="double">
        <color rgb="FF3F3F3F"/>
      </bottom>
      <diagonal/>
    </border>
    <border>
      <left style="double">
        <color rgb="FF3F3F3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rgb="FF3F3F3F"/>
      </right>
      <top/>
      <bottom style="thin">
        <color rgb="FF7F7F7F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rgb="FF3F3F3F"/>
      </left>
      <right/>
      <top style="medium">
        <color auto="1"/>
      </top>
      <bottom style="thin">
        <color rgb="FF7F7F7F"/>
      </bottom>
      <diagonal/>
    </border>
    <border>
      <left/>
      <right/>
      <top style="medium">
        <color auto="1"/>
      </top>
      <bottom style="thin">
        <color rgb="FF7F7F7F"/>
      </bottom>
      <diagonal/>
    </border>
    <border>
      <left/>
      <right style="medium">
        <color auto="1"/>
      </right>
      <top style="medium">
        <color auto="1"/>
      </top>
      <bottom style="thin">
        <color rgb="FF7F7F7F"/>
      </bottom>
      <diagonal/>
    </border>
  </borders>
  <cellStyleXfs count="8">
    <xf numFmtId="0" fontId="0" fillId="0" borderId="0"/>
    <xf numFmtId="0" fontId="13" fillId="0" borderId="2"/>
    <xf numFmtId="0" fontId="15" fillId="0" borderId="2"/>
    <xf numFmtId="0" fontId="17" fillId="4" borderId="4" applyNumberFormat="0" applyAlignment="0" applyProtection="0"/>
    <xf numFmtId="0" fontId="14" fillId="0" borderId="2"/>
    <xf numFmtId="0" fontId="24" fillId="9" borderId="18" applyNumberFormat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</cellStyleXfs>
  <cellXfs count="179">
    <xf numFmtId="0" fontId="0" fillId="0" borderId="0" xfId="0"/>
    <xf numFmtId="0" fontId="11" fillId="0" borderId="0" xfId="0" applyFont="1"/>
    <xf numFmtId="0" fontId="12" fillId="3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3" borderId="2" xfId="0" applyFont="1" applyFill="1" applyBorder="1" applyAlignment="1">
      <alignment vertical="center"/>
    </xf>
    <xf numFmtId="0" fontId="11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5" xfId="0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" fontId="0" fillId="0" borderId="1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Protection="1">
      <protection locked="0"/>
    </xf>
    <xf numFmtId="1" fontId="0" fillId="0" borderId="17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21" fillId="5" borderId="2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Protection="1">
      <protection locked="0"/>
    </xf>
    <xf numFmtId="49" fontId="25" fillId="5" borderId="20" xfId="0" applyNumberFormat="1" applyFont="1" applyFill="1" applyBorder="1" applyAlignment="1">
      <alignment horizontal="center" vertical="center" wrapText="1"/>
    </xf>
    <xf numFmtId="49" fontId="25" fillId="5" borderId="19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/>
    <xf numFmtId="0" fontId="0" fillId="12" borderId="29" xfId="0" applyFill="1" applyBorder="1"/>
    <xf numFmtId="0" fontId="0" fillId="12" borderId="30" xfId="0" applyFill="1" applyBorder="1" applyAlignment="1">
      <alignment horizontal="left"/>
    </xf>
    <xf numFmtId="0" fontId="0" fillId="12" borderId="30" xfId="0" applyFill="1" applyBorder="1"/>
    <xf numFmtId="0" fontId="26" fillId="4" borderId="32" xfId="3" applyFont="1" applyBorder="1" applyAlignment="1" applyProtection="1">
      <alignment horizontal="center" vertical="center"/>
    </xf>
    <xf numFmtId="49" fontId="24" fillId="9" borderId="33" xfId="5" applyNumberFormat="1" applyBorder="1" applyAlignment="1" applyProtection="1">
      <alignment horizontal="center" vertical="center" wrapText="1"/>
    </xf>
    <xf numFmtId="0" fontId="0" fillId="12" borderId="3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1" xfId="0" applyBorder="1" applyProtection="1">
      <protection locked="0"/>
    </xf>
    <xf numFmtId="0" fontId="0" fillId="0" borderId="34" xfId="0" applyBorder="1" applyProtection="1">
      <protection locked="0"/>
    </xf>
    <xf numFmtId="0" fontId="0" fillId="12" borderId="35" xfId="0" applyFill="1" applyBorder="1"/>
    <xf numFmtId="49" fontId="25" fillId="5" borderId="3" xfId="0" applyNumberFormat="1" applyFont="1" applyFill="1" applyBorder="1" applyAlignment="1">
      <alignment horizontal="center" vertical="center" wrapText="1"/>
    </xf>
    <xf numFmtId="49" fontId="26" fillId="4" borderId="27" xfId="3" applyNumberFormat="1" applyFont="1" applyBorder="1" applyAlignment="1" applyProtection="1">
      <alignment horizontal="center" vertical="center" wrapText="1"/>
    </xf>
    <xf numFmtId="49" fontId="29" fillId="9" borderId="28" xfId="5" applyNumberFormat="1" applyFont="1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left"/>
      <protection locked="0"/>
    </xf>
    <xf numFmtId="0" fontId="10" fillId="0" borderId="29" xfId="0" applyFont="1" applyBorder="1" applyAlignment="1" applyProtection="1">
      <alignment horizontal="left"/>
      <protection locked="0"/>
    </xf>
    <xf numFmtId="0" fontId="7" fillId="0" borderId="29" xfId="0" applyFont="1" applyBorder="1" applyAlignment="1" applyProtection="1">
      <alignment horizontal="left"/>
      <protection locked="0"/>
    </xf>
    <xf numFmtId="0" fontId="9" fillId="0" borderId="29" xfId="0" applyFont="1" applyBorder="1" applyAlignment="1" applyProtection="1">
      <alignment horizontal="left"/>
      <protection locked="0"/>
    </xf>
    <xf numFmtId="165" fontId="10" fillId="0" borderId="35" xfId="0" applyNumberFormat="1" applyFont="1" applyBorder="1" applyAlignment="1" applyProtection="1">
      <alignment horizontal="center"/>
      <protection locked="0"/>
    </xf>
    <xf numFmtId="165" fontId="0" fillId="0" borderId="29" xfId="0" applyNumberFormat="1" applyBorder="1" applyAlignment="1" applyProtection="1">
      <alignment horizontal="center"/>
      <protection locked="0"/>
    </xf>
    <xf numFmtId="0" fontId="6" fillId="0" borderId="2" xfId="0" applyFont="1" applyBorder="1"/>
    <xf numFmtId="49" fontId="27" fillId="5" borderId="39" xfId="0" applyNumberFormat="1" applyFont="1" applyFill="1" applyBorder="1" applyAlignment="1">
      <alignment horizontal="center" vertical="center"/>
    </xf>
    <xf numFmtId="49" fontId="27" fillId="5" borderId="40" xfId="0" applyNumberFormat="1" applyFont="1" applyFill="1" applyBorder="1" applyAlignment="1">
      <alignment horizontal="center" vertical="center" wrapText="1"/>
    </xf>
    <xf numFmtId="0" fontId="6" fillId="0" borderId="42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2" xfId="0" applyBorder="1" applyProtection="1">
      <protection locked="0"/>
    </xf>
    <xf numFmtId="0" fontId="6" fillId="0" borderId="44" xfId="0" applyFont="1" applyBorder="1" applyProtection="1">
      <protection locked="0"/>
    </xf>
    <xf numFmtId="0" fontId="0" fillId="0" borderId="45" xfId="0" applyBorder="1" applyProtection="1"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49" fontId="25" fillId="5" borderId="53" xfId="0" applyNumberFormat="1" applyFont="1" applyFill="1" applyBorder="1" applyAlignment="1">
      <alignment horizontal="center" vertical="center" wrapText="1"/>
    </xf>
    <xf numFmtId="49" fontId="24" fillId="9" borderId="54" xfId="5" applyNumberFormat="1" applyBorder="1" applyAlignment="1" applyProtection="1">
      <alignment horizontal="center" vertical="center" wrapText="1"/>
    </xf>
    <xf numFmtId="0" fontId="0" fillId="12" borderId="56" xfId="0" applyFill="1" applyBorder="1"/>
    <xf numFmtId="0" fontId="0" fillId="0" borderId="57" xfId="0" applyBorder="1" applyProtection="1">
      <protection locked="0"/>
    </xf>
    <xf numFmtId="0" fontId="6" fillId="0" borderId="57" xfId="0" applyFont="1" applyBorder="1" applyProtection="1">
      <protection locked="0"/>
    </xf>
    <xf numFmtId="0" fontId="0" fillId="0" borderId="59" xfId="0" applyBorder="1" applyProtection="1">
      <protection locked="0"/>
    </xf>
    <xf numFmtId="0" fontId="0" fillId="12" borderId="59" xfId="0" applyFill="1" applyBorder="1" applyAlignment="1">
      <alignment horizontal="left"/>
    </xf>
    <xf numFmtId="0" fontId="0" fillId="12" borderId="59" xfId="0" applyFill="1" applyBorder="1" applyAlignment="1">
      <alignment horizontal="center"/>
    </xf>
    <xf numFmtId="0" fontId="0" fillId="12" borderId="59" xfId="0" applyFill="1" applyBorder="1"/>
    <xf numFmtId="0" fontId="0" fillId="12" borderId="60" xfId="0" applyFill="1" applyBorder="1"/>
    <xf numFmtId="49" fontId="25" fillId="5" borderId="64" xfId="0" applyNumberFormat="1" applyFont="1" applyFill="1" applyBorder="1" applyAlignment="1">
      <alignment horizontal="center" vertical="center" wrapText="1"/>
    </xf>
    <xf numFmtId="49" fontId="29" fillId="9" borderId="65" xfId="5" applyNumberFormat="1" applyFont="1" applyBorder="1" applyAlignment="1" applyProtection="1">
      <alignment horizontal="center" vertical="center" wrapText="1"/>
    </xf>
    <xf numFmtId="0" fontId="0" fillId="0" borderId="66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68" xfId="0" applyBorder="1" applyProtection="1">
      <protection locked="0"/>
    </xf>
    <xf numFmtId="0" fontId="0" fillId="12" borderId="69" xfId="0" applyFill="1" applyBorder="1"/>
    <xf numFmtId="0" fontId="0" fillId="0" borderId="69" xfId="0" applyBorder="1" applyAlignment="1" applyProtection="1">
      <alignment horizontal="center"/>
      <protection locked="0"/>
    </xf>
    <xf numFmtId="165" fontId="0" fillId="0" borderId="69" xfId="0" applyNumberFormat="1" applyBorder="1" applyAlignment="1" applyProtection="1">
      <alignment horizontal="center"/>
      <protection locked="0"/>
    </xf>
    <xf numFmtId="0" fontId="20" fillId="6" borderId="2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70" xfId="0" applyBorder="1"/>
    <xf numFmtId="0" fontId="0" fillId="0" borderId="70" xfId="0" applyBorder="1" applyAlignment="1">
      <alignment horizontal="center" vertical="center"/>
    </xf>
    <xf numFmtId="0" fontId="0" fillId="0" borderId="70" xfId="0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2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9" fillId="6" borderId="2" xfId="0" applyFont="1" applyFill="1" applyBorder="1" applyAlignment="1">
      <alignment horizontal="left" vertical="center" wrapText="1"/>
    </xf>
    <xf numFmtId="0" fontId="19" fillId="8" borderId="2" xfId="0" applyFont="1" applyFill="1" applyBorder="1" applyAlignment="1">
      <alignment horizontal="left" vertical="top"/>
    </xf>
    <xf numFmtId="0" fontId="5" fillId="0" borderId="2" xfId="0" applyFont="1" applyBorder="1"/>
    <xf numFmtId="0" fontId="4" fillId="0" borderId="57" xfId="0" applyFont="1" applyBorder="1" applyProtection="1">
      <protection locked="0"/>
    </xf>
    <xf numFmtId="0" fontId="0" fillId="12" borderId="76" xfId="0" applyFill="1" applyBorder="1"/>
    <xf numFmtId="0" fontId="0" fillId="12" borderId="77" xfId="0" applyFill="1" applyBorder="1"/>
    <xf numFmtId="0" fontId="0" fillId="12" borderId="78" xfId="0" applyFill="1" applyBorder="1"/>
    <xf numFmtId="0" fontId="4" fillId="0" borderId="13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49" fontId="27" fillId="5" borderId="41" xfId="0" applyNumberFormat="1" applyFont="1" applyFill="1" applyBorder="1" applyAlignment="1">
      <alignment horizontal="center" vertical="center" wrapText="1"/>
    </xf>
    <xf numFmtId="0" fontId="23" fillId="4" borderId="72" xfId="3" applyFont="1" applyBorder="1" applyAlignment="1" applyProtection="1">
      <alignment horizontal="center" vertical="center"/>
    </xf>
    <xf numFmtId="0" fontId="0" fillId="0" borderId="30" xfId="0" applyBorder="1" applyProtection="1">
      <protection locked="0"/>
    </xf>
    <xf numFmtId="0" fontId="3" fillId="0" borderId="57" xfId="0" applyFont="1" applyBorder="1" applyProtection="1">
      <protection locked="0"/>
    </xf>
    <xf numFmtId="0" fontId="2" fillId="0" borderId="2" xfId="0" applyFont="1" applyBorder="1"/>
    <xf numFmtId="0" fontId="2" fillId="0" borderId="5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5" xfId="0" applyFont="1" applyBorder="1" applyAlignment="1" applyProtection="1">
      <alignment horizontal="left"/>
      <protection locked="0"/>
    </xf>
    <xf numFmtId="0" fontId="2" fillId="0" borderId="29" xfId="0" applyFon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5" xfId="0" applyNumberFormat="1" applyFont="1" applyBorder="1" applyAlignment="1" applyProtection="1">
      <alignment horizontal="center"/>
      <protection locked="0"/>
    </xf>
    <xf numFmtId="49" fontId="2" fillId="0" borderId="29" xfId="0" applyNumberFormat="1" applyFont="1" applyBorder="1" applyAlignment="1" applyProtection="1">
      <alignment horizontal="center"/>
      <protection locked="0"/>
    </xf>
    <xf numFmtId="0" fontId="2" fillId="0" borderId="57" xfId="0" applyFont="1" applyBorder="1" applyProtection="1">
      <protection locked="0"/>
    </xf>
    <xf numFmtId="0" fontId="2" fillId="0" borderId="58" xfId="0" applyFont="1" applyBorder="1" applyProtection="1">
      <protection locked="0"/>
    </xf>
    <xf numFmtId="0" fontId="2" fillId="0" borderId="59" xfId="0" applyFont="1" applyBorder="1" applyProtection="1">
      <protection locked="0"/>
    </xf>
    <xf numFmtId="0" fontId="2" fillId="0" borderId="69" xfId="0" applyFont="1" applyBorder="1" applyAlignment="1" applyProtection="1">
      <alignment horizontal="left"/>
      <protection locked="0"/>
    </xf>
    <xf numFmtId="49" fontId="2" fillId="0" borderId="69" xfId="0" applyNumberFormat="1" applyFont="1" applyBorder="1" applyAlignment="1" applyProtection="1">
      <alignment horizontal="center"/>
      <protection locked="0"/>
    </xf>
    <xf numFmtId="49" fontId="25" fillId="5" borderId="15" xfId="0" applyNumberFormat="1" applyFont="1" applyFill="1" applyBorder="1" applyAlignment="1">
      <alignment horizontal="center" vertical="center" wrapText="1"/>
    </xf>
    <xf numFmtId="49" fontId="25" fillId="5" borderId="2" xfId="0" applyNumberFormat="1" applyFont="1" applyFill="1" applyBorder="1" applyAlignment="1">
      <alignment horizontal="center" vertical="center" wrapText="1"/>
    </xf>
    <xf numFmtId="49" fontId="25" fillId="5" borderId="16" xfId="0" applyNumberFormat="1" applyFont="1" applyFill="1" applyBorder="1" applyAlignment="1">
      <alignment horizontal="center" vertical="center" wrapText="1"/>
    </xf>
    <xf numFmtId="49" fontId="25" fillId="5" borderId="36" xfId="0" applyNumberFormat="1" applyFont="1" applyFill="1" applyBorder="1" applyAlignment="1">
      <alignment horizontal="center" vertical="center" wrapText="1"/>
    </xf>
    <xf numFmtId="49" fontId="25" fillId="5" borderId="37" xfId="0" applyNumberFormat="1" applyFont="1" applyFill="1" applyBorder="1" applyAlignment="1">
      <alignment horizontal="center" vertical="center" wrapText="1"/>
    </xf>
    <xf numFmtId="49" fontId="25" fillId="5" borderId="38" xfId="0" applyNumberFormat="1" applyFont="1" applyFill="1" applyBorder="1" applyAlignment="1">
      <alignment horizontal="center" vertical="center" wrapText="1"/>
    </xf>
    <xf numFmtId="0" fontId="28" fillId="10" borderId="0" xfId="6" applyAlignment="1">
      <alignment horizontal="center" vertical="center" wrapText="1"/>
    </xf>
    <xf numFmtId="0" fontId="28" fillId="10" borderId="0" xfId="6" applyAlignment="1">
      <alignment horizontal="center" vertical="center"/>
    </xf>
    <xf numFmtId="0" fontId="2" fillId="12" borderId="0" xfId="0" applyFont="1" applyFill="1" applyAlignment="1">
      <alignment horizontal="left" vertical="center" wrapText="1"/>
    </xf>
    <xf numFmtId="0" fontId="6" fillId="12" borderId="0" xfId="0" applyFont="1" applyFill="1" applyAlignment="1">
      <alignment horizontal="left" vertical="center" wrapText="1"/>
    </xf>
    <xf numFmtId="0" fontId="18" fillId="11" borderId="49" xfId="7" applyFont="1" applyBorder="1" applyAlignment="1" applyProtection="1">
      <alignment horizontal="center" vertical="center" wrapText="1"/>
      <protection locked="0"/>
    </xf>
    <xf numFmtId="0" fontId="18" fillId="11" borderId="50" xfId="7" applyFont="1" applyBorder="1" applyAlignment="1" applyProtection="1">
      <alignment horizontal="center" vertical="center" wrapText="1"/>
      <protection locked="0"/>
    </xf>
    <xf numFmtId="0" fontId="18" fillId="11" borderId="51" xfId="7" applyFont="1" applyBorder="1" applyAlignment="1" applyProtection="1">
      <alignment horizontal="center" vertical="center" wrapText="1"/>
      <protection locked="0"/>
    </xf>
    <xf numFmtId="0" fontId="30" fillId="9" borderId="73" xfId="5" applyFont="1" applyBorder="1" applyAlignment="1">
      <alignment horizontal="center" vertical="center"/>
    </xf>
    <xf numFmtId="0" fontId="30" fillId="9" borderId="74" xfId="5" applyFont="1" applyBorder="1" applyAlignment="1">
      <alignment horizontal="center" vertical="center"/>
    </xf>
    <xf numFmtId="0" fontId="30" fillId="9" borderId="75" xfId="5" applyFont="1" applyBorder="1" applyAlignment="1">
      <alignment horizontal="center" vertical="center"/>
    </xf>
    <xf numFmtId="164" fontId="31" fillId="2" borderId="47" xfId="0" applyNumberFormat="1" applyFont="1" applyFill="1" applyBorder="1" applyAlignment="1">
      <alignment horizontal="center" vertical="center" wrapText="1"/>
    </xf>
    <xf numFmtId="164" fontId="31" fillId="2" borderId="50" xfId="0" applyNumberFormat="1" applyFont="1" applyFill="1" applyBorder="1" applyAlignment="1">
      <alignment horizontal="center" vertical="center" wrapText="1"/>
    </xf>
    <xf numFmtId="164" fontId="31" fillId="2" borderId="48" xfId="0" applyNumberFormat="1" applyFont="1" applyFill="1" applyBorder="1" applyAlignment="1">
      <alignment horizontal="center" vertical="center" wrapText="1"/>
    </xf>
    <xf numFmtId="49" fontId="32" fillId="5" borderId="61" xfId="0" applyNumberFormat="1" applyFont="1" applyFill="1" applyBorder="1" applyAlignment="1">
      <alignment horizontal="center" vertical="center" wrapText="1"/>
    </xf>
    <xf numFmtId="49" fontId="32" fillId="5" borderId="63" xfId="0" applyNumberFormat="1" applyFont="1" applyFill="1" applyBorder="1" applyAlignment="1">
      <alignment horizontal="center" vertical="center" wrapText="1"/>
    </xf>
    <xf numFmtId="49" fontId="32" fillId="5" borderId="62" xfId="0" applyNumberFormat="1" applyFont="1" applyFill="1" applyBorder="1" applyAlignment="1">
      <alignment horizontal="center" vertical="center" wrapText="1"/>
    </xf>
    <xf numFmtId="49" fontId="33" fillId="4" borderId="52" xfId="3" applyNumberFormat="1" applyFont="1" applyBorder="1" applyAlignment="1" applyProtection="1">
      <alignment horizontal="center" vertical="center" wrapText="1"/>
    </xf>
    <xf numFmtId="0" fontId="30" fillId="9" borderId="79" xfId="5" applyFont="1" applyBorder="1" applyAlignment="1">
      <alignment horizontal="center" vertical="center"/>
    </xf>
    <xf numFmtId="0" fontId="30" fillId="9" borderId="80" xfId="5" applyFont="1" applyBorder="1" applyAlignment="1">
      <alignment horizontal="center" vertical="center"/>
    </xf>
    <xf numFmtId="0" fontId="30" fillId="9" borderId="81" xfId="5" applyFont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7" borderId="71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16" fillId="7" borderId="6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49" fontId="0" fillId="0" borderId="69" xfId="0" applyNumberFormat="1" applyBorder="1" applyAlignment="1" applyProtection="1">
      <alignment horizontal="center"/>
      <protection locked="0"/>
    </xf>
    <xf numFmtId="49" fontId="1" fillId="0" borderId="35" xfId="0" applyNumberFormat="1" applyFont="1" applyBorder="1" applyAlignment="1" applyProtection="1">
      <alignment horizontal="center"/>
      <protection locked="0"/>
    </xf>
  </cellXfs>
  <cellStyles count="8">
    <cellStyle name="20% - Accent6" xfId="7" builtinId="50"/>
    <cellStyle name="Bad" xfId="6" builtinId="27"/>
    <cellStyle name="Calculation" xfId="5" builtinId="22"/>
    <cellStyle name="Check Cell" xfId="3" builtinId="23"/>
    <cellStyle name="Normal" xfId="0" builtinId="0"/>
    <cellStyle name="Normal 2" xfId="1" xr:uid="{E7DBC664-71ED-B143-BACE-AE968E712E56}"/>
    <cellStyle name="Normal 2 2" xfId="2" xr:uid="{123CCF69-18A5-3D43-827E-C81DC111C429}"/>
    <cellStyle name="Normal 3" xfId="4" xr:uid="{56B00D00-F943-4AB4-9B34-3F9151665459}"/>
  </cellStyles>
  <dxfs count="11"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fgColor auto="1"/>
          <bgColor rgb="FFFF7C80"/>
        </patternFill>
      </fill>
    </dxf>
    <dxf>
      <fill>
        <patternFill>
          <fgColor auto="1"/>
          <bgColor rgb="FFFF7C80"/>
        </patternFill>
      </fill>
    </dxf>
  </dxfs>
  <tableStyles count="0" defaultTableStyle="TableStyleMedium2" defaultPivotStyle="PivotStyleLight16"/>
  <colors>
    <mruColors>
      <color rgb="FFFF7C80"/>
      <color rgb="FFFF9999"/>
      <color rgb="FFEAEAEA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B609-6CBC-4883-8873-4E83D2E5026D}">
  <dimension ref="A1:Q20"/>
  <sheetViews>
    <sheetView tabSelected="1" zoomScale="150" zoomScaleNormal="150" workbookViewId="0">
      <selection activeCell="A5" sqref="A5:Q20"/>
    </sheetView>
  </sheetViews>
  <sheetFormatPr defaultColWidth="0" defaultRowHeight="15" zeroHeight="1" x14ac:dyDescent="0.25"/>
  <cols>
    <col min="1" max="17" width="9.140625" customWidth="1"/>
    <col min="18" max="16384" width="9.140625" hidden="1"/>
  </cols>
  <sheetData>
    <row r="1" spans="1:17" ht="17.25" customHeight="1" x14ac:dyDescent="0.25">
      <c r="A1" s="131" t="s">
        <v>76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3"/>
    </row>
    <row r="2" spans="1:17" ht="15.75" thickBot="1" x14ac:dyDescent="0.3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6"/>
    </row>
    <row r="3" spans="1:17" s="7" customFormat="1" ht="30" customHeight="1" thickTop="1" x14ac:dyDescent="0.25">
      <c r="A3" s="137" t="s">
        <v>79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1:17" s="7" customFormat="1" ht="30" customHeight="1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1:17" ht="15" customHeight="1" x14ac:dyDescent="0.25">
      <c r="A5" s="139" t="s">
        <v>113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</row>
    <row r="6" spans="1:17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</row>
    <row r="7" spans="1:17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</row>
    <row r="8" spans="1:17" x14ac:dyDescent="0.25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</row>
    <row r="9" spans="1:17" x14ac:dyDescent="0.25">
      <c r="A9" s="140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</row>
    <row r="10" spans="1:17" x14ac:dyDescent="0.25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</row>
    <row r="11" spans="1:17" x14ac:dyDescent="0.25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</row>
    <row r="12" spans="1:17" x14ac:dyDescent="0.25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</row>
    <row r="13" spans="1:17" x14ac:dyDescent="0.25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  <row r="14" spans="1:17" x14ac:dyDescent="0.25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</row>
    <row r="15" spans="1:17" x14ac:dyDescent="0.25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</row>
    <row r="16" spans="1:17" x14ac:dyDescent="0.25">
      <c r="A16" s="140"/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</row>
    <row r="17" spans="1:17" x14ac:dyDescent="0.25">
      <c r="A17" s="140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</row>
    <row r="18" spans="1:17" x14ac:dyDescent="0.25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</row>
    <row r="19" spans="1:17" x14ac:dyDescent="0.2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</row>
    <row r="20" spans="1:17" x14ac:dyDescent="0.25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</row>
  </sheetData>
  <sheetProtection algorithmName="SHA-512" hashValue="mPHjdwAvn1RY1JcCJvrOM1xtzA5N1tl0KzybMM5cpsYa3Y7r26VBzIxP+i4x/qTPb1cnN0wK2g8/EFJh5QrILQ==" saltValue="sHAq9Odr+PhcdE/zzHzj+g==" spinCount="100000" sheet="1" objects="1" scenarios="1"/>
  <mergeCells count="3">
    <mergeCell ref="A1:Q2"/>
    <mergeCell ref="A3:Q4"/>
    <mergeCell ref="A5:Q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BF5D9-3209-4F5E-B9A4-31760198A903}">
  <sheetPr codeName="Sheet1"/>
  <dimension ref="A1:K51"/>
  <sheetViews>
    <sheetView zoomScaleNormal="100" workbookViewId="0">
      <pane ySplit="2" topLeftCell="A3" activePane="bottomLeft" state="frozen"/>
      <selection activeCell="B1" sqref="B1"/>
      <selection pane="bottomLeft" activeCell="A3" sqref="A3"/>
    </sheetView>
  </sheetViews>
  <sheetFormatPr defaultColWidth="9.140625" defaultRowHeight="15" x14ac:dyDescent="0.25"/>
  <cols>
    <col min="1" max="1" width="28.140625" style="25" bestFit="1" customWidth="1"/>
    <col min="2" max="3" width="32.42578125" style="26" customWidth="1"/>
    <col min="4" max="4" width="12.140625" style="25" customWidth="1"/>
    <col min="5" max="5" width="11.140625" style="50" customWidth="1"/>
    <col min="6" max="6" width="10.85546875" style="50" customWidth="1"/>
    <col min="7" max="7" width="9.140625" style="50" customWidth="1"/>
    <col min="8" max="8" width="15.28515625" style="25" customWidth="1"/>
    <col min="9" max="9" width="10.5703125" style="25" customWidth="1"/>
    <col min="10" max="10" width="10.7109375" style="25" customWidth="1"/>
    <col min="11" max="11" width="18.5703125" style="26" customWidth="1"/>
    <col min="12" max="16384" width="9.140625" style="26"/>
  </cols>
  <sheetData>
    <row r="1" spans="1:11" customFormat="1" ht="39.75" customHeight="1" thickBot="1" x14ac:dyDescent="0.3">
      <c r="A1" s="147" t="s">
        <v>101</v>
      </c>
      <c r="B1" s="148"/>
      <c r="C1" s="149"/>
      <c r="D1" s="141"/>
      <c r="E1" s="142"/>
      <c r="F1" s="142"/>
      <c r="G1" s="143"/>
      <c r="H1" s="115" t="s">
        <v>50</v>
      </c>
      <c r="I1" s="144" t="s">
        <v>72</v>
      </c>
      <c r="J1" s="145"/>
      <c r="K1" s="146"/>
    </row>
    <row r="2" spans="1:11" customFormat="1" ht="51.75" customHeight="1" thickTop="1" thickBot="1" x14ac:dyDescent="0.3">
      <c r="A2" s="77" t="s">
        <v>74</v>
      </c>
      <c r="B2" s="40" t="s">
        <v>87</v>
      </c>
      <c r="C2" s="40" t="s">
        <v>92</v>
      </c>
      <c r="D2" s="40" t="s">
        <v>9</v>
      </c>
      <c r="E2" s="40" t="s">
        <v>10</v>
      </c>
      <c r="F2" s="40" t="s">
        <v>73</v>
      </c>
      <c r="G2" s="41" t="s">
        <v>62</v>
      </c>
      <c r="H2" s="47" t="s">
        <v>51</v>
      </c>
      <c r="I2" s="48" t="s">
        <v>63</v>
      </c>
      <c r="J2" s="48" t="s">
        <v>64</v>
      </c>
      <c r="K2" s="78" t="s">
        <v>82</v>
      </c>
    </row>
    <row r="3" spans="1:11" customFormat="1" ht="15.75" thickTop="1" x14ac:dyDescent="0.25">
      <c r="A3" s="119" t="s">
        <v>105</v>
      </c>
      <c r="B3" s="52" t="s">
        <v>114</v>
      </c>
      <c r="C3" s="120" t="s">
        <v>106</v>
      </c>
      <c r="D3" s="45" t="str">
        <f>IF($B3 = "", "",INDEX(F_Kategoriak!$E$2:$E$15,MATCH($B3,F_Kategoriak!$D$2:$D$15,0)))</f>
        <v>SPS L6</v>
      </c>
      <c r="E3" s="49">
        <f>IF(ISBLANK($B3),"",COUNTIFS('2. Csapat összeállítás'!$A$3:$A$250,$A3,'2. Csapat összeállítás'!$B$3:$B$250,"&lt;&gt;Igen"))</f>
        <v>2</v>
      </c>
      <c r="F3" s="49">
        <f>IF(ISBLANK($B3),"",COUNTIFS('2. Csapat összeállítás'!$A$3:$A$250,$A3,'2. Csapat összeállítás'!$B$3:$B$250,"Igen"))</f>
        <v>0</v>
      </c>
      <c r="G3" s="49">
        <f>IF(ISBLANK($B3),"",COUNTIF('3. Kísérők'!$C2:$C100,$A3))</f>
        <v>0</v>
      </c>
      <c r="H3" s="46" t="b">
        <f t="shared" ref="H3:H50" si="0">IF(ISBLANK($B3), "",AND($E3&gt;=$I3,$E3&lt;=$J3))</f>
        <v>1</v>
      </c>
      <c r="I3" s="46">
        <f>IF(ISBLANK($B3), "",INDEX(F_Kategoriak!$H$2:$H$15,MATCH($D3,F_Kategoriak!$E$2:$E$15,0)))</f>
        <v>2</v>
      </c>
      <c r="J3" s="46">
        <f>IF(ISBLANK($B3), "",INDEX(F_Kategoriak!$I$2:$I$15,MATCH($D3,F_Kategoriak!$E$2:$E$15,0)))</f>
        <v>2</v>
      </c>
      <c r="K3" s="79">
        <f>IF(ISBLANK($B3),"",1+FLOOR(($E3+$F3)/10,1))</f>
        <v>1</v>
      </c>
    </row>
    <row r="4" spans="1:11" customFormat="1" x14ac:dyDescent="0.25">
      <c r="A4" s="117"/>
      <c r="B4" s="51"/>
      <c r="C4" s="116"/>
      <c r="D4" s="45" t="str">
        <f>IF($B4 = "", "",INDEX(F_Kategoriak!$E$2:$E$15,MATCH($B4,F_Kategoriak!$D$2:$D$15,0)))</f>
        <v/>
      </c>
      <c r="E4" s="49" t="str">
        <f>IF(ISBLANK($B4),"",COUNTIFS('2. Csapat összeállítás'!$A$3:$A$250,$A4,'2. Csapat összeállítás'!$B$3:$B$250,"&lt;&gt;Igen"))</f>
        <v/>
      </c>
      <c r="F4" s="49" t="str">
        <f>IF(ISBLANK($B4),"",COUNTIFS('2. Csapat összeállítás'!$A$3:$A$250,$A4,'2. Csapat összeállítás'!$B$3:$B$250,"Igen"))</f>
        <v/>
      </c>
      <c r="G4" s="49" t="str">
        <f>IF(ISBLANK($B4),"",COUNTIF('3. Kísérők'!$C3:$C101,$A4))</f>
        <v/>
      </c>
      <c r="H4" s="46" t="str">
        <f t="shared" si="0"/>
        <v/>
      </c>
      <c r="I4" s="46" t="str">
        <f>IF(ISBLANK($B4), "",INDEX(F_Kategoriak!$H$2:$H$15,MATCH($D4,F_Kategoriak!$E$2:$E$15,0)))</f>
        <v/>
      </c>
      <c r="J4" s="46" t="str">
        <f>IF(ISBLANK($B4), "",INDEX(F_Kategoriak!$I$2:$I$15,MATCH($D4,F_Kategoriak!$E$2:$E$15,0)))</f>
        <v/>
      </c>
      <c r="K4" s="79" t="str">
        <f t="shared" ref="K4:K50" si="1">IF(ISBLANK($B4),"",1+FLOOR(($E4+$F4)/10,1))</f>
        <v/>
      </c>
    </row>
    <row r="5" spans="1:11" customFormat="1" x14ac:dyDescent="0.25">
      <c r="A5" s="108"/>
      <c r="B5" s="51"/>
      <c r="C5" s="116"/>
      <c r="D5" s="45" t="str">
        <f>IF($B5 = "", "",INDEX(F_Kategoriak!$E$2:$E$15,MATCH($B5,F_Kategoriak!$D$2:$D$15,0)))</f>
        <v/>
      </c>
      <c r="E5" s="49" t="str">
        <f>IF(ISBLANK($B5),"",COUNTIFS('2. Csapat összeállítás'!$A$3:$A$250,$A5,'2. Csapat összeállítás'!$B$3:$B$250,"&lt;&gt;Igen"))</f>
        <v/>
      </c>
      <c r="F5" s="49" t="str">
        <f>IF(ISBLANK($B5),"",COUNTIFS('2. Csapat összeállítás'!$A$3:$A$250,$A5,'2. Csapat összeállítás'!$B$3:$B$250,"Igen"))</f>
        <v/>
      </c>
      <c r="G5" s="49" t="str">
        <f>IF(ISBLANK($B5),"",COUNTIF('3. Kísérők'!$C4:$C102,$A5))</f>
        <v/>
      </c>
      <c r="H5" s="46" t="str">
        <f t="shared" si="0"/>
        <v/>
      </c>
      <c r="I5" s="46" t="str">
        <f>IF(ISBLANK($B5), "",INDEX(F_Kategoriak!$H$2:$H$15,MATCH($D5,F_Kategoriak!$E$2:$E$15,0)))</f>
        <v/>
      </c>
      <c r="J5" s="46" t="str">
        <f>IF(ISBLANK($B5), "",INDEX(F_Kategoriak!$I$2:$I$15,MATCH($D5,F_Kategoriak!$E$2:$E$15,0)))</f>
        <v/>
      </c>
      <c r="K5" s="79" t="str">
        <f t="shared" si="1"/>
        <v/>
      </c>
    </row>
    <row r="6" spans="1:11" customFormat="1" x14ac:dyDescent="0.25">
      <c r="A6" s="126"/>
      <c r="B6" s="51"/>
      <c r="C6" s="120"/>
      <c r="D6" s="45" t="str">
        <f>IF($B6 = "", "",INDEX(F_Kategoriak!$E$2:$E$15,MATCH($B6,F_Kategoriak!$D$2:$D$15,0)))</f>
        <v/>
      </c>
      <c r="E6" s="49" t="str">
        <f>IF(ISBLANK($B6),"",COUNTIFS('2. Csapat összeállítás'!$A$3:$A$250,$A6,'2. Csapat összeállítás'!$B$3:$B$250,"&lt;&gt;Igen"))</f>
        <v/>
      </c>
      <c r="F6" s="49" t="str">
        <f>IF(ISBLANK($B6),"",COUNTIFS('2. Csapat összeállítás'!$A$3:$A$250,$A6,'2. Csapat összeállítás'!$B$3:$B$250,"Igen"))</f>
        <v/>
      </c>
      <c r="G6" s="49" t="str">
        <f>IF(ISBLANK($B6),"",COUNTIF('3. Kísérők'!$C5:$C103,$A6))</f>
        <v/>
      </c>
      <c r="H6" s="46" t="str">
        <f t="shared" si="0"/>
        <v/>
      </c>
      <c r="I6" s="46" t="str">
        <f>IF(ISBLANK($B6), "",INDEX(F_Kategoriak!$H$2:$H$15,MATCH($D6,F_Kategoriak!$E$2:$E$15,0)))</f>
        <v/>
      </c>
      <c r="J6" s="46" t="str">
        <f>IF(ISBLANK($B6), "",INDEX(F_Kategoriak!$I$2:$I$15,MATCH($D6,F_Kategoriak!$E$2:$E$15,0)))</f>
        <v/>
      </c>
      <c r="K6" s="79" t="str">
        <f t="shared" si="1"/>
        <v/>
      </c>
    </row>
    <row r="7" spans="1:11" customFormat="1" x14ac:dyDescent="0.25">
      <c r="A7" s="80"/>
      <c r="B7" s="51"/>
      <c r="C7" s="116"/>
      <c r="D7" s="45" t="str">
        <f>IF($B7 = "", "",INDEX(F_Kategoriak!$E$2:$E$15,MATCH($B7,F_Kategoriak!$D$2:$D$15,0)))</f>
        <v/>
      </c>
      <c r="E7" s="49" t="str">
        <f>IF(ISBLANK($B7),"",COUNTIFS('2. Csapat összeállítás'!$A$3:$A$250,$A7,'2. Csapat összeállítás'!$B$3:$B$250,"&lt;&gt;Igen"))</f>
        <v/>
      </c>
      <c r="F7" s="49" t="str">
        <f>IF(ISBLANK($B7),"",COUNTIFS('2. Csapat összeállítás'!$A$3:$A$250,$A7,'2. Csapat összeállítás'!$B$3:$B$250,"Igen"))</f>
        <v/>
      </c>
      <c r="G7" s="49" t="str">
        <f>IF(ISBLANK($B7),"",COUNTIF('3. Kísérők'!$C6:$C104,$A7))</f>
        <v/>
      </c>
      <c r="H7" s="46" t="str">
        <f t="shared" si="0"/>
        <v/>
      </c>
      <c r="I7" s="46" t="str">
        <f>IF(ISBLANK($B7), "",INDEX(F_Kategoriak!$H$2:$H$15,MATCH($D7,F_Kategoriak!$E$2:$E$15,0)))</f>
        <v/>
      </c>
      <c r="J7" s="46" t="str">
        <f>IF(ISBLANK($B7), "",INDEX(F_Kategoriak!$I$2:$I$15,MATCH($D7,F_Kategoriak!$E$2:$E$15,0)))</f>
        <v/>
      </c>
      <c r="K7" s="79" t="str">
        <f t="shared" si="1"/>
        <v/>
      </c>
    </row>
    <row r="8" spans="1:11" customFormat="1" x14ac:dyDescent="0.25">
      <c r="A8" s="80"/>
      <c r="B8" s="51"/>
      <c r="C8" s="116"/>
      <c r="D8" s="45" t="str">
        <f>IF($B8 = "", "",INDEX(F_Kategoriak!$E$2:$E$15,MATCH($B8,F_Kategoriak!$D$2:$D$15,0)))</f>
        <v/>
      </c>
      <c r="E8" s="49" t="str">
        <f>IF(ISBLANK($B8),"",COUNTIFS('2. Csapat összeállítás'!$A$3:$A$250,$A8,'2. Csapat összeállítás'!$B$3:$B$250,"&lt;&gt;Igen"))</f>
        <v/>
      </c>
      <c r="F8" s="49" t="str">
        <f>IF(ISBLANK($B8),"",COUNTIFS('2. Csapat összeállítás'!$A$3:$A$250,$A8,'2. Csapat összeállítás'!$B$3:$B$250,"Igen"))</f>
        <v/>
      </c>
      <c r="G8" s="49" t="str">
        <f>IF(ISBLANK($B8),"",COUNTIF('3. Kísérők'!$C7:$C105,$A8))</f>
        <v/>
      </c>
      <c r="H8" s="46" t="str">
        <f t="shared" si="0"/>
        <v/>
      </c>
      <c r="I8" s="46" t="str">
        <f>IF(ISBLANK($B8), "",INDEX(F_Kategoriak!$H$2:$H$15,MATCH($D8,F_Kategoriak!$E$2:$E$15,0)))</f>
        <v/>
      </c>
      <c r="J8" s="46" t="str">
        <f>IF(ISBLANK($B8), "",INDEX(F_Kategoriak!$I$2:$I$15,MATCH($D8,F_Kategoriak!$E$2:$E$15,0)))</f>
        <v/>
      </c>
      <c r="K8" s="79" t="str">
        <f t="shared" si="1"/>
        <v/>
      </c>
    </row>
    <row r="9" spans="1:11" customFormat="1" x14ac:dyDescent="0.25">
      <c r="A9" s="80"/>
      <c r="B9" s="51"/>
      <c r="C9" s="116"/>
      <c r="D9" s="45" t="str">
        <f>IF($B9 = "", "",INDEX(F_Kategoriak!$E$2:$E$15,MATCH($B9,F_Kategoriak!$D$2:$D$15,0)))</f>
        <v/>
      </c>
      <c r="E9" s="49" t="str">
        <f>IF(ISBLANK($B9),"",COUNTIFS('2. Csapat összeállítás'!$A$3:$A$250,$A9,'2. Csapat összeállítás'!$B$3:$B$250,"&lt;&gt;Igen"))</f>
        <v/>
      </c>
      <c r="F9" s="49" t="str">
        <f>IF(ISBLANK($B9),"",COUNTIFS('2. Csapat összeállítás'!$A$3:$A$250,$A9,'2. Csapat összeállítás'!$B$3:$B$250,"Igen"))</f>
        <v/>
      </c>
      <c r="G9" s="49" t="str">
        <f>IF(ISBLANK($B9),"",COUNTIF('3. Kísérők'!$C8:$C106,$A9))</f>
        <v/>
      </c>
      <c r="H9" s="46" t="str">
        <f t="shared" si="0"/>
        <v/>
      </c>
      <c r="I9" s="46" t="str">
        <f>IF(ISBLANK($B9), "",INDEX(F_Kategoriak!$H$2:$H$15,MATCH($D9,F_Kategoriak!$E$2:$E$15,0)))</f>
        <v/>
      </c>
      <c r="J9" s="46" t="str">
        <f>IF(ISBLANK($B9), "",INDEX(F_Kategoriak!$I$2:$I$15,MATCH($D9,F_Kategoriak!$E$2:$E$15,0)))</f>
        <v/>
      </c>
      <c r="K9" s="79" t="str">
        <f t="shared" si="1"/>
        <v/>
      </c>
    </row>
    <row r="10" spans="1:11" customFormat="1" x14ac:dyDescent="0.25">
      <c r="A10" s="80"/>
      <c r="B10" s="51"/>
      <c r="C10" s="116"/>
      <c r="D10" s="45" t="str">
        <f>IF($B10 = "", "",INDEX(F_Kategoriak!$E$2:$E$15,MATCH($B10,F_Kategoriak!$D$2:$D$15,0)))</f>
        <v/>
      </c>
      <c r="E10" s="49" t="str">
        <f>IF(ISBLANK($B10),"",COUNTIFS('2. Csapat összeállítás'!$A$3:$A$250,$A10,'2. Csapat összeállítás'!$B$3:$B$250,"&lt;&gt;Igen"))</f>
        <v/>
      </c>
      <c r="F10" s="49" t="str">
        <f>IF(ISBLANK($B10),"",COUNTIFS('2. Csapat összeállítás'!$A$3:$A$250,$A10,'2. Csapat összeállítás'!$B$3:$B$250,"Igen"))</f>
        <v/>
      </c>
      <c r="G10" s="49" t="str">
        <f>IF(ISBLANK($B10),"",COUNTIF('3. Kísérők'!$C9:$C107,$A10))</f>
        <v/>
      </c>
      <c r="H10" s="46" t="str">
        <f t="shared" si="0"/>
        <v/>
      </c>
      <c r="I10" s="46" t="str">
        <f>IF(ISBLANK($B10), "",INDEX(F_Kategoriak!$H$2:$H$15,MATCH($D10,F_Kategoriak!$E$2:$E$15,0)))</f>
        <v/>
      </c>
      <c r="J10" s="46" t="str">
        <f>IF(ISBLANK($B10), "",INDEX(F_Kategoriak!$I$2:$I$15,MATCH($D10,F_Kategoriak!$E$2:$E$15,0)))</f>
        <v/>
      </c>
      <c r="K10" s="79" t="str">
        <f t="shared" si="1"/>
        <v/>
      </c>
    </row>
    <row r="11" spans="1:11" customFormat="1" x14ac:dyDescent="0.25">
      <c r="A11" s="80"/>
      <c r="B11" s="51"/>
      <c r="C11" s="116"/>
      <c r="D11" s="45" t="str">
        <f>IF($B11 = "", "",INDEX(F_Kategoriak!$E$2:$E$15,MATCH($B11,F_Kategoriak!$D$2:$D$15,0)))</f>
        <v/>
      </c>
      <c r="E11" s="49" t="str">
        <f>IF(ISBLANK($B11),"",COUNTIFS('2. Csapat összeállítás'!$A$3:$A$250,$A11,'2. Csapat összeállítás'!$B$3:$B$250,"&lt;&gt;Igen"))</f>
        <v/>
      </c>
      <c r="F11" s="49" t="str">
        <f>IF(ISBLANK($B11),"",COUNTIFS('2. Csapat összeállítás'!$A$3:$A$250,$A11,'2. Csapat összeállítás'!$B$3:$B$250,"Igen"))</f>
        <v/>
      </c>
      <c r="G11" s="49" t="str">
        <f>IF(ISBLANK($B11),"",COUNTIF('3. Kísérők'!$C10:$C108,$A11))</f>
        <v/>
      </c>
      <c r="H11" s="46" t="str">
        <f t="shared" si="0"/>
        <v/>
      </c>
      <c r="I11" s="46" t="str">
        <f>IF(ISBLANK($B11), "",INDEX(F_Kategoriak!$H$2:$H$15,MATCH($D11,F_Kategoriak!$E$2:$E$15,0)))</f>
        <v/>
      </c>
      <c r="J11" s="46" t="str">
        <f>IF(ISBLANK($B11), "",INDEX(F_Kategoriak!$I$2:$I$15,MATCH($D11,F_Kategoriak!$E$2:$E$15,0)))</f>
        <v/>
      </c>
      <c r="K11" s="79" t="str">
        <f t="shared" si="1"/>
        <v/>
      </c>
    </row>
    <row r="12" spans="1:11" customFormat="1" x14ac:dyDescent="0.25">
      <c r="A12" s="80"/>
      <c r="B12" s="51"/>
      <c r="C12" s="116"/>
      <c r="D12" s="45" t="str">
        <f>IF($B12 = "", "",INDEX(F_Kategoriak!$E$2:$E$15,MATCH($B12,F_Kategoriak!$D$2:$D$15,0)))</f>
        <v/>
      </c>
      <c r="E12" s="49" t="str">
        <f>IF(ISBLANK($B12),"",COUNTIFS('2. Csapat összeállítás'!$A$3:$A$250,$A12,'2. Csapat összeállítás'!$B$3:$B$250,"&lt;&gt;Igen"))</f>
        <v/>
      </c>
      <c r="F12" s="49" t="str">
        <f>IF(ISBLANK($B12),"",COUNTIFS('2. Csapat összeállítás'!$A$3:$A$250,$A12,'2. Csapat összeállítás'!$B$3:$B$250,"Igen"))</f>
        <v/>
      </c>
      <c r="G12" s="49" t="str">
        <f>IF(ISBLANK($B12),"",COUNTIF('3. Kísérők'!$C11:$C109,$A12))</f>
        <v/>
      </c>
      <c r="H12" s="46" t="str">
        <f t="shared" si="0"/>
        <v/>
      </c>
      <c r="I12" s="46" t="str">
        <f>IF(ISBLANK($B12), "",INDEX(F_Kategoriak!$H$2:$H$15,MATCH($D12,F_Kategoriak!$E$2:$E$15,0)))</f>
        <v/>
      </c>
      <c r="J12" s="46" t="str">
        <f>IF(ISBLANK($B12), "",INDEX(F_Kategoriak!$I$2:$I$15,MATCH($D12,F_Kategoriak!$E$2:$E$15,0)))</f>
        <v/>
      </c>
      <c r="K12" s="79" t="str">
        <f t="shared" si="1"/>
        <v/>
      </c>
    </row>
    <row r="13" spans="1:11" customFormat="1" x14ac:dyDescent="0.25">
      <c r="A13" s="80"/>
      <c r="B13" s="51"/>
      <c r="C13" s="116"/>
      <c r="D13" s="45" t="str">
        <f>IF($B13 = "", "",INDEX(F_Kategoriak!$E$2:$E$15,MATCH($B13,F_Kategoriak!$D$2:$D$15,0)))</f>
        <v/>
      </c>
      <c r="E13" s="49" t="str">
        <f>IF(ISBLANK($B13),"",COUNTIFS('2. Csapat összeállítás'!$A$3:$A$250,$A13,'2. Csapat összeállítás'!$B$3:$B$250,"&lt;&gt;Igen"))</f>
        <v/>
      </c>
      <c r="F13" s="49" t="str">
        <f>IF(ISBLANK($B13),"",COUNTIFS('2. Csapat összeállítás'!$A$3:$A$250,$A13,'2. Csapat összeállítás'!$B$3:$B$250,"Igen"))</f>
        <v/>
      </c>
      <c r="G13" s="49" t="str">
        <f>IF(ISBLANK($B13),"",COUNTIF('3. Kísérők'!$C12:$C110,$A13))</f>
        <v/>
      </c>
      <c r="H13" s="46" t="str">
        <f t="shared" si="0"/>
        <v/>
      </c>
      <c r="I13" s="46" t="str">
        <f>IF(ISBLANK($B13), "",INDEX(F_Kategoriak!$H$2:$H$15,MATCH($D13,F_Kategoriak!$E$2:$E$15,0)))</f>
        <v/>
      </c>
      <c r="J13" s="46" t="str">
        <f>IF(ISBLANK($B13), "",INDEX(F_Kategoriak!$I$2:$I$15,MATCH($D13,F_Kategoriak!$E$2:$E$15,0)))</f>
        <v/>
      </c>
      <c r="K13" s="79" t="str">
        <f t="shared" si="1"/>
        <v/>
      </c>
    </row>
    <row r="14" spans="1:11" customFormat="1" x14ac:dyDescent="0.25">
      <c r="A14" s="80"/>
      <c r="B14" s="51"/>
      <c r="C14" s="116"/>
      <c r="D14" s="45" t="str">
        <f>IF($B14 = "", "",INDEX(F_Kategoriak!$E$2:$E$15,MATCH($B14,F_Kategoriak!$D$2:$D$15,0)))</f>
        <v/>
      </c>
      <c r="E14" s="49" t="str">
        <f>IF(ISBLANK($B14),"",COUNTIFS('2. Csapat összeállítás'!$A$3:$A$250,$A14,'2. Csapat összeállítás'!$B$3:$B$250,"&lt;&gt;Igen"))</f>
        <v/>
      </c>
      <c r="F14" s="49" t="str">
        <f>IF(ISBLANK($B14),"",COUNTIFS('2. Csapat összeállítás'!$A$3:$A$250,$A14,'2. Csapat összeállítás'!$B$3:$B$250,"Igen"))</f>
        <v/>
      </c>
      <c r="G14" s="49" t="str">
        <f>IF(ISBLANK($B14),"",COUNTIF('3. Kísérők'!$C13:$C111,$A14))</f>
        <v/>
      </c>
      <c r="H14" s="46" t="str">
        <f t="shared" si="0"/>
        <v/>
      </c>
      <c r="I14" s="46" t="str">
        <f>IF(ISBLANK($B14), "",INDEX(F_Kategoriak!$H$2:$H$15,MATCH($D14,F_Kategoriak!$E$2:$E$15,0)))</f>
        <v/>
      </c>
      <c r="J14" s="46" t="str">
        <f>IF(ISBLANK($B14), "",INDEX(F_Kategoriak!$I$2:$I$15,MATCH($D14,F_Kategoriak!$E$2:$E$15,0)))</f>
        <v/>
      </c>
      <c r="K14" s="79" t="str">
        <f t="shared" si="1"/>
        <v/>
      </c>
    </row>
    <row r="15" spans="1:11" customFormat="1" x14ac:dyDescent="0.25">
      <c r="A15" s="80"/>
      <c r="B15" s="51"/>
      <c r="C15" s="116"/>
      <c r="D15" s="45" t="str">
        <f>IF($B15 = "", "",INDEX(F_Kategoriak!$E$2:$E$15,MATCH($B15,F_Kategoriak!$D$2:$D$15,0)))</f>
        <v/>
      </c>
      <c r="E15" s="49" t="str">
        <f>IF(ISBLANK($B15),"",COUNTIFS('2. Csapat összeállítás'!$A$3:$A$250,$A15,'2. Csapat összeállítás'!$B$3:$B$250,"&lt;&gt;Igen"))</f>
        <v/>
      </c>
      <c r="F15" s="49" t="str">
        <f>IF(ISBLANK($B15),"",COUNTIFS('2. Csapat összeállítás'!$A$3:$A$250,$A15,'2. Csapat összeállítás'!$B$3:$B$250,"Igen"))</f>
        <v/>
      </c>
      <c r="G15" s="49" t="str">
        <f>IF(ISBLANK($B15),"",COUNTIF('3. Kísérők'!$C14:$C112,$A15))</f>
        <v/>
      </c>
      <c r="H15" s="46" t="str">
        <f t="shared" si="0"/>
        <v/>
      </c>
      <c r="I15" s="46" t="str">
        <f>IF(ISBLANK($B15), "",INDEX(F_Kategoriak!$H$2:$H$15,MATCH($D15,F_Kategoriak!$E$2:$E$15,0)))</f>
        <v/>
      </c>
      <c r="J15" s="46" t="str">
        <f>IF(ISBLANK($B15), "",INDEX(F_Kategoriak!$I$2:$I$15,MATCH($D15,F_Kategoriak!$E$2:$E$15,0)))</f>
        <v/>
      </c>
      <c r="K15" s="79" t="str">
        <f t="shared" si="1"/>
        <v/>
      </c>
    </row>
    <row r="16" spans="1:11" customFormat="1" x14ac:dyDescent="0.25">
      <c r="A16" s="80"/>
      <c r="B16" s="51"/>
      <c r="C16" s="116"/>
      <c r="D16" s="45" t="str">
        <f>IF($B16 = "", "",INDEX(F_Kategoriak!$E$2:$E$15,MATCH($B16,F_Kategoriak!$D$2:$D$15,0)))</f>
        <v/>
      </c>
      <c r="E16" s="49" t="str">
        <f>IF(ISBLANK($B16),"",COUNTIFS('2. Csapat összeállítás'!$A$3:$A$250,$A16,'2. Csapat összeállítás'!$B$3:$B$250,"&lt;&gt;Igen"))</f>
        <v/>
      </c>
      <c r="F16" s="49" t="str">
        <f>IF(ISBLANK($B16),"",COUNTIFS('2. Csapat összeállítás'!$A$3:$A$250,$A16,'2. Csapat összeállítás'!$B$3:$B$250,"Igen"))</f>
        <v/>
      </c>
      <c r="G16" s="49" t="str">
        <f>IF(ISBLANK($B16),"",COUNTIF('3. Kísérők'!$C15:$C113,$A16))</f>
        <v/>
      </c>
      <c r="H16" s="46" t="str">
        <f t="shared" si="0"/>
        <v/>
      </c>
      <c r="I16" s="46" t="str">
        <f>IF(ISBLANK($B16), "",INDEX(F_Kategoriak!$H$2:$H$15,MATCH($D16,F_Kategoriak!$E$2:$E$15,0)))</f>
        <v/>
      </c>
      <c r="J16" s="46" t="str">
        <f>IF(ISBLANK($B16), "",INDEX(F_Kategoriak!$I$2:$I$15,MATCH($D16,F_Kategoriak!$E$2:$E$15,0)))</f>
        <v/>
      </c>
      <c r="K16" s="79" t="str">
        <f t="shared" si="1"/>
        <v/>
      </c>
    </row>
    <row r="17" spans="1:11" customFormat="1" x14ac:dyDescent="0.25">
      <c r="A17" s="80"/>
      <c r="B17" s="51"/>
      <c r="C17" s="116"/>
      <c r="D17" s="45" t="str">
        <f>IF($B17 = "", "",INDEX(F_Kategoriak!$E$2:$E$15,MATCH($B17,F_Kategoriak!$D$2:$D$15,0)))</f>
        <v/>
      </c>
      <c r="E17" s="49" t="str">
        <f>IF(ISBLANK($B17),"",COUNTIFS('2. Csapat összeállítás'!$A$3:$A$250,$A17,'2. Csapat összeállítás'!$B$3:$B$250,"&lt;&gt;Igen"))</f>
        <v/>
      </c>
      <c r="F17" s="49" t="str">
        <f>IF(ISBLANK($B17),"",COUNTIFS('2. Csapat összeállítás'!$A$3:$A$250,$A17,'2. Csapat összeállítás'!$B$3:$B$250,"Igen"))</f>
        <v/>
      </c>
      <c r="G17" s="49" t="str">
        <f>IF(ISBLANK($B17),"",COUNTIF('3. Kísérők'!$C16:$C114,$A17))</f>
        <v/>
      </c>
      <c r="H17" s="46" t="str">
        <f t="shared" si="0"/>
        <v/>
      </c>
      <c r="I17" s="46" t="str">
        <f>IF(ISBLANK($B17), "",INDEX(F_Kategoriak!$H$2:$H$15,MATCH($D17,F_Kategoriak!$E$2:$E$15,0)))</f>
        <v/>
      </c>
      <c r="J17" s="46" t="str">
        <f>IF(ISBLANK($B17), "",INDEX(F_Kategoriak!$I$2:$I$15,MATCH($D17,F_Kategoriak!$E$2:$E$15,0)))</f>
        <v/>
      </c>
      <c r="K17" s="79" t="str">
        <f t="shared" si="1"/>
        <v/>
      </c>
    </row>
    <row r="18" spans="1:11" customFormat="1" x14ac:dyDescent="0.25">
      <c r="A18" s="80"/>
      <c r="B18" s="51"/>
      <c r="C18" s="116"/>
      <c r="D18" s="45" t="str">
        <f>IF($B18 = "", "",INDEX(F_Kategoriak!$E$2:$E$15,MATCH($B18,F_Kategoriak!$D$2:$D$15,0)))</f>
        <v/>
      </c>
      <c r="E18" s="49" t="str">
        <f>IF(ISBLANK($B18),"",COUNTIFS('2. Csapat összeállítás'!$A$3:$A$250,$A18,'2. Csapat összeállítás'!$B$3:$B$250,"&lt;&gt;Igen"))</f>
        <v/>
      </c>
      <c r="F18" s="49" t="str">
        <f>IF(ISBLANK($B18),"",COUNTIFS('2. Csapat összeállítás'!$A$3:$A$250,$A18,'2. Csapat összeállítás'!$B$3:$B$250,"Igen"))</f>
        <v/>
      </c>
      <c r="G18" s="49" t="str">
        <f>IF(ISBLANK($B18),"",COUNTIF('3. Kísérők'!$C17:$C115,$A18))</f>
        <v/>
      </c>
      <c r="H18" s="46" t="str">
        <f t="shared" si="0"/>
        <v/>
      </c>
      <c r="I18" s="46" t="str">
        <f>IF(ISBLANK($B18), "",INDEX(F_Kategoriak!$H$2:$H$15,MATCH($D18,F_Kategoriak!$E$2:$E$15,0)))</f>
        <v/>
      </c>
      <c r="J18" s="46" t="str">
        <f>IF(ISBLANK($B18), "",INDEX(F_Kategoriak!$I$2:$I$15,MATCH($D18,F_Kategoriak!$E$2:$E$15,0)))</f>
        <v/>
      </c>
      <c r="K18" s="79" t="str">
        <f t="shared" si="1"/>
        <v/>
      </c>
    </row>
    <row r="19" spans="1:11" customFormat="1" x14ac:dyDescent="0.25">
      <c r="A19" s="80"/>
      <c r="B19" s="51"/>
      <c r="C19" s="116"/>
      <c r="D19" s="45" t="str">
        <f>IF($B19 = "", "",INDEX(F_Kategoriak!$E$2:$E$15,MATCH($B19,F_Kategoriak!$D$2:$D$15,0)))</f>
        <v/>
      </c>
      <c r="E19" s="49" t="str">
        <f>IF(ISBLANK($B19),"",COUNTIFS('2. Csapat összeállítás'!$A$3:$A$250,$A19,'2. Csapat összeállítás'!$B$3:$B$250,"&lt;&gt;Igen"))</f>
        <v/>
      </c>
      <c r="F19" s="49" t="str">
        <f>IF(ISBLANK($B19),"",COUNTIFS('2. Csapat összeállítás'!$A$3:$A$250,$A19,'2. Csapat összeállítás'!$B$3:$B$250,"Igen"))</f>
        <v/>
      </c>
      <c r="G19" s="49" t="str">
        <f>IF(ISBLANK($B19),"",COUNTIF('3. Kísérők'!$C18:$C116,$A19))</f>
        <v/>
      </c>
      <c r="H19" s="46" t="str">
        <f t="shared" si="0"/>
        <v/>
      </c>
      <c r="I19" s="46" t="str">
        <f>IF(ISBLANK($B19), "",INDEX(F_Kategoriak!$H$2:$H$15,MATCH($D19,F_Kategoriak!$E$2:$E$15,0)))</f>
        <v/>
      </c>
      <c r="J19" s="46" t="str">
        <f>IF(ISBLANK($B19), "",INDEX(F_Kategoriak!$I$2:$I$15,MATCH($D19,F_Kategoriak!$E$2:$E$15,0)))</f>
        <v/>
      </c>
      <c r="K19" s="79" t="str">
        <f t="shared" si="1"/>
        <v/>
      </c>
    </row>
    <row r="20" spans="1:11" customFormat="1" x14ac:dyDescent="0.25">
      <c r="A20" s="80"/>
      <c r="B20" s="51"/>
      <c r="C20" s="116"/>
      <c r="D20" s="45" t="str">
        <f>IF($B20 = "", "",INDEX(F_Kategoriak!$E$2:$E$15,MATCH($B20,F_Kategoriak!$D$2:$D$15,0)))</f>
        <v/>
      </c>
      <c r="E20" s="49" t="str">
        <f>IF(ISBLANK($B20),"",COUNTIFS('2. Csapat összeállítás'!$A$3:$A$250,$A20,'2. Csapat összeállítás'!$B$3:$B$250,"&lt;&gt;Igen"))</f>
        <v/>
      </c>
      <c r="F20" s="49" t="str">
        <f>IF(ISBLANK($B20),"",COUNTIFS('2. Csapat összeállítás'!$A$3:$A$250,$A20,'2. Csapat összeállítás'!$B$3:$B$250,"Igen"))</f>
        <v/>
      </c>
      <c r="G20" s="49" t="str">
        <f>IF(ISBLANK($B20),"",COUNTIF('3. Kísérők'!$C19:$C117,$A20))</f>
        <v/>
      </c>
      <c r="H20" s="46" t="str">
        <f t="shared" si="0"/>
        <v/>
      </c>
      <c r="I20" s="46" t="str">
        <f>IF(ISBLANK($B20), "",INDEX(F_Kategoriak!$H$2:$H$15,MATCH($D20,F_Kategoriak!$E$2:$E$15,0)))</f>
        <v/>
      </c>
      <c r="J20" s="46" t="str">
        <f>IF(ISBLANK($B20), "",INDEX(F_Kategoriak!$I$2:$I$15,MATCH($D20,F_Kategoriak!$E$2:$E$15,0)))</f>
        <v/>
      </c>
      <c r="K20" s="79" t="str">
        <f t="shared" si="1"/>
        <v/>
      </c>
    </row>
    <row r="21" spans="1:11" customFormat="1" x14ac:dyDescent="0.25">
      <c r="A21" s="80"/>
      <c r="B21" s="51"/>
      <c r="C21" s="116"/>
      <c r="D21" s="45" t="str">
        <f>IF($B21 = "", "",INDEX(F_Kategoriak!$E$2:$E$15,MATCH($B21,F_Kategoriak!$D$2:$D$15,0)))</f>
        <v/>
      </c>
      <c r="E21" s="49" t="str">
        <f>IF(ISBLANK($B21),"",COUNTIFS('2. Csapat összeállítás'!$A$3:$A$250,$A21,'2. Csapat összeállítás'!$B$3:$B$250,"&lt;&gt;Igen"))</f>
        <v/>
      </c>
      <c r="F21" s="49" t="str">
        <f>IF(ISBLANK($B21),"",COUNTIFS('2. Csapat összeállítás'!$A$3:$A$250,$A21,'2. Csapat összeállítás'!$B$3:$B$250,"Igen"))</f>
        <v/>
      </c>
      <c r="G21" s="49" t="str">
        <f>IF(ISBLANK($B21),"",COUNTIF('3. Kísérők'!$C20:$C118,$A21))</f>
        <v/>
      </c>
      <c r="H21" s="46" t="str">
        <f t="shared" si="0"/>
        <v/>
      </c>
      <c r="I21" s="46" t="str">
        <f>IF(ISBLANK($B21), "",INDEX(F_Kategoriak!$H$2:$H$15,MATCH($D21,F_Kategoriak!$E$2:$E$15,0)))</f>
        <v/>
      </c>
      <c r="J21" s="46" t="str">
        <f>IF(ISBLANK($B21), "",INDEX(F_Kategoriak!$I$2:$I$15,MATCH($D21,F_Kategoriak!$E$2:$E$15,0)))</f>
        <v/>
      </c>
      <c r="K21" s="79" t="str">
        <f t="shared" si="1"/>
        <v/>
      </c>
    </row>
    <row r="22" spans="1:11" customFormat="1" x14ac:dyDescent="0.25">
      <c r="A22" s="80"/>
      <c r="B22" s="51"/>
      <c r="C22" s="116"/>
      <c r="D22" s="45" t="str">
        <f>IF($B22 = "", "",INDEX(F_Kategoriak!$E$2:$E$15,MATCH($B22,F_Kategoriak!$D$2:$D$15,0)))</f>
        <v/>
      </c>
      <c r="E22" s="49" t="str">
        <f>IF(ISBLANK($B22),"",COUNTIFS('2. Csapat összeállítás'!$A$3:$A$250,$A22,'2. Csapat összeállítás'!$B$3:$B$250,"&lt;&gt;Igen"))</f>
        <v/>
      </c>
      <c r="F22" s="49" t="str">
        <f>IF(ISBLANK($B22),"",COUNTIFS('2. Csapat összeállítás'!$A$3:$A$250,$A22,'2. Csapat összeállítás'!$B$3:$B$250,"Igen"))</f>
        <v/>
      </c>
      <c r="G22" s="49" t="str">
        <f>IF(ISBLANK($B22),"",COUNTIF('3. Kísérők'!$C21:$C119,$A22))</f>
        <v/>
      </c>
      <c r="H22" s="46" t="str">
        <f t="shared" si="0"/>
        <v/>
      </c>
      <c r="I22" s="46" t="str">
        <f>IF(ISBLANK($B22), "",INDEX(F_Kategoriak!$H$2:$H$15,MATCH($D22,F_Kategoriak!$E$2:$E$15,0)))</f>
        <v/>
      </c>
      <c r="J22" s="46" t="str">
        <f>IF(ISBLANK($B22), "",INDEX(F_Kategoriak!$I$2:$I$15,MATCH($D22,F_Kategoriak!$E$2:$E$15,0)))</f>
        <v/>
      </c>
      <c r="K22" s="79" t="str">
        <f t="shared" si="1"/>
        <v/>
      </c>
    </row>
    <row r="23" spans="1:11" customFormat="1" x14ac:dyDescent="0.25">
      <c r="A23" s="80"/>
      <c r="B23" s="51"/>
      <c r="C23" s="116"/>
      <c r="D23" s="45" t="str">
        <f>IF($B23 = "", "",INDEX(F_Kategoriak!$E$2:$E$15,MATCH($B23,F_Kategoriak!$D$2:$D$15,0)))</f>
        <v/>
      </c>
      <c r="E23" s="49" t="str">
        <f>IF(ISBLANK($B23),"",COUNTIFS('2. Csapat összeállítás'!$A$3:$A$250,$A23,'2. Csapat összeállítás'!$B$3:$B$250,"&lt;&gt;Igen"))</f>
        <v/>
      </c>
      <c r="F23" s="49" t="str">
        <f>IF(ISBLANK($B23),"",COUNTIFS('2. Csapat összeállítás'!$A$3:$A$250,$A23,'2. Csapat összeállítás'!$B$3:$B$250,"Igen"))</f>
        <v/>
      </c>
      <c r="G23" s="49" t="str">
        <f>IF(ISBLANK($B23),"",COUNTIF('3. Kísérők'!$C22:$C120,$A23))</f>
        <v/>
      </c>
      <c r="H23" s="46" t="str">
        <f t="shared" si="0"/>
        <v/>
      </c>
      <c r="I23" s="46" t="str">
        <f>IF(ISBLANK($B23), "",INDEX(F_Kategoriak!$H$2:$H$15,MATCH($D23,F_Kategoriak!$E$2:$E$15,0)))</f>
        <v/>
      </c>
      <c r="J23" s="46" t="str">
        <f>IF(ISBLANK($B23), "",INDEX(F_Kategoriak!$I$2:$I$15,MATCH($D23,F_Kategoriak!$E$2:$E$15,0)))</f>
        <v/>
      </c>
      <c r="K23" s="79" t="str">
        <f t="shared" si="1"/>
        <v/>
      </c>
    </row>
    <row r="24" spans="1:11" customFormat="1" x14ac:dyDescent="0.25">
      <c r="A24" s="80"/>
      <c r="B24" s="51"/>
      <c r="C24" s="116"/>
      <c r="D24" s="45" t="str">
        <f>IF($B24 = "", "",INDEX(F_Kategoriak!$E$2:$E$15,MATCH($B24,F_Kategoriak!$D$2:$D$15,0)))</f>
        <v/>
      </c>
      <c r="E24" s="49" t="str">
        <f>IF(ISBLANK($B24),"",COUNTIFS('2. Csapat összeállítás'!$A$3:$A$250,$A24,'2. Csapat összeállítás'!$B$3:$B$250,"&lt;&gt;Igen"))</f>
        <v/>
      </c>
      <c r="F24" s="49" t="str">
        <f>IF(ISBLANK($B24),"",COUNTIFS('2. Csapat összeállítás'!$A$3:$A$250,$A24,'2. Csapat összeállítás'!$B$3:$B$250,"Igen"))</f>
        <v/>
      </c>
      <c r="G24" s="49" t="str">
        <f>IF(ISBLANK($B24),"",COUNTIF('3. Kísérők'!$C23:$C121,$A24))</f>
        <v/>
      </c>
      <c r="H24" s="46" t="str">
        <f t="shared" si="0"/>
        <v/>
      </c>
      <c r="I24" s="46" t="str">
        <f>IF(ISBLANK($B24), "",INDEX(F_Kategoriak!$H$2:$H$15,MATCH($D24,F_Kategoriak!$E$2:$E$15,0)))</f>
        <v/>
      </c>
      <c r="J24" s="46" t="str">
        <f>IF(ISBLANK($B24), "",INDEX(F_Kategoriak!$I$2:$I$15,MATCH($D24,F_Kategoriak!$E$2:$E$15,0)))</f>
        <v/>
      </c>
      <c r="K24" s="79" t="str">
        <f t="shared" si="1"/>
        <v/>
      </c>
    </row>
    <row r="25" spans="1:11" customFormat="1" x14ac:dyDescent="0.25">
      <c r="A25" s="80"/>
      <c r="B25" s="51"/>
      <c r="C25" s="116"/>
      <c r="D25" s="45" t="str">
        <f>IF($B25 = "", "",INDEX(F_Kategoriak!$E$2:$E$15,MATCH($B25,F_Kategoriak!$D$2:$D$15,0)))</f>
        <v/>
      </c>
      <c r="E25" s="49" t="str">
        <f>IF(ISBLANK($B25),"",COUNTIFS('2. Csapat összeállítás'!$A$3:$A$250,$A25,'2. Csapat összeállítás'!$B$3:$B$250,"&lt;&gt;Igen"))</f>
        <v/>
      </c>
      <c r="F25" s="49" t="str">
        <f>IF(ISBLANK($B25),"",COUNTIFS('2. Csapat összeállítás'!$A$3:$A$250,$A25,'2. Csapat összeállítás'!$B$3:$B$250,"Igen"))</f>
        <v/>
      </c>
      <c r="G25" s="49" t="str">
        <f>IF(ISBLANK($B25),"",COUNTIF('3. Kísérők'!$C24:$C122,$A25))</f>
        <v/>
      </c>
      <c r="H25" s="46" t="str">
        <f t="shared" si="0"/>
        <v/>
      </c>
      <c r="I25" s="46" t="str">
        <f>IF(ISBLANK($B25), "",INDEX(F_Kategoriak!$H$2:$H$15,MATCH($D25,F_Kategoriak!$E$2:$E$15,0)))</f>
        <v/>
      </c>
      <c r="J25" s="46" t="str">
        <f>IF(ISBLANK($B25), "",INDEX(F_Kategoriak!$I$2:$I$15,MATCH($D25,F_Kategoriak!$E$2:$E$15,0)))</f>
        <v/>
      </c>
      <c r="K25" s="79" t="str">
        <f t="shared" si="1"/>
        <v/>
      </c>
    </row>
    <row r="26" spans="1:11" customFormat="1" x14ac:dyDescent="0.25">
      <c r="A26" s="80"/>
      <c r="B26" s="51"/>
      <c r="C26" s="116"/>
      <c r="D26" s="45" t="str">
        <f>IF($B26 = "", "",INDEX(F_Kategoriak!$E$2:$E$15,MATCH($B26,F_Kategoriak!$D$2:$D$15,0)))</f>
        <v/>
      </c>
      <c r="E26" s="49" t="str">
        <f>IF(ISBLANK($B26),"",COUNTIFS('2. Csapat összeállítás'!$A$3:$A$250,$A26,'2. Csapat összeállítás'!$B$3:$B$250,"&lt;&gt;Igen"))</f>
        <v/>
      </c>
      <c r="F26" s="49" t="str">
        <f>IF(ISBLANK($B26),"",COUNTIFS('2. Csapat összeállítás'!$A$3:$A$250,$A26,'2. Csapat összeállítás'!$B$3:$B$250,"Igen"))</f>
        <v/>
      </c>
      <c r="G26" s="49" t="str">
        <f>IF(ISBLANK($B26),"",COUNTIF('3. Kísérők'!$C25:$C123,$A26))</f>
        <v/>
      </c>
      <c r="H26" s="46" t="str">
        <f t="shared" si="0"/>
        <v/>
      </c>
      <c r="I26" s="46" t="str">
        <f>IF(ISBLANK($B26), "",INDEX(F_Kategoriak!$H$2:$H$15,MATCH($D26,F_Kategoriak!$E$2:$E$15,0)))</f>
        <v/>
      </c>
      <c r="J26" s="46" t="str">
        <f>IF(ISBLANK($B26), "",INDEX(F_Kategoriak!$I$2:$I$15,MATCH($D26,F_Kategoriak!$E$2:$E$15,0)))</f>
        <v/>
      </c>
      <c r="K26" s="79" t="str">
        <f t="shared" si="1"/>
        <v/>
      </c>
    </row>
    <row r="27" spans="1:11" customFormat="1" x14ac:dyDescent="0.25">
      <c r="A27" s="81"/>
      <c r="B27" s="51"/>
      <c r="C27" s="116"/>
      <c r="D27" s="45" t="str">
        <f>IF($B27 = "", "",INDEX(F_Kategoriak!$E$2:$E$15,MATCH($B27,F_Kategoriak!$D$2:$D$15,0)))</f>
        <v/>
      </c>
      <c r="E27" s="49" t="str">
        <f>IF(ISBLANK($B27),"",COUNTIFS('2. Csapat összeállítás'!$A$3:$A$250,$A27,'2. Csapat összeállítás'!$B$3:$B$250,"&lt;&gt;Igen"))</f>
        <v/>
      </c>
      <c r="F27" s="49" t="str">
        <f>IF(ISBLANK($B27),"",COUNTIFS('2. Csapat összeállítás'!$A$3:$A$250,$A27,'2. Csapat összeállítás'!$B$3:$B$250,"Igen"))</f>
        <v/>
      </c>
      <c r="G27" s="49" t="str">
        <f>IF(ISBLANK($B27),"",COUNTIF('3. Kísérők'!$C26:$C124,$A27))</f>
        <v/>
      </c>
      <c r="H27" s="46" t="str">
        <f t="shared" si="0"/>
        <v/>
      </c>
      <c r="I27" s="46" t="str">
        <f>IF(ISBLANK($B27), "",INDEX(F_Kategoriak!$H$2:$H$15,MATCH($D27,F_Kategoriak!$E$2:$E$15,0)))</f>
        <v/>
      </c>
      <c r="J27" s="46" t="str">
        <f>IF(ISBLANK($B27), "",INDEX(F_Kategoriak!$I$2:$I$15,MATCH($D27,F_Kategoriak!$E$2:$E$15,0)))</f>
        <v/>
      </c>
      <c r="K27" s="79" t="str">
        <f t="shared" si="1"/>
        <v/>
      </c>
    </row>
    <row r="28" spans="1:11" customFormat="1" x14ac:dyDescent="0.25">
      <c r="A28" s="80"/>
      <c r="B28" s="51"/>
      <c r="C28" s="116"/>
      <c r="D28" s="45" t="str">
        <f>IF($B28 = "", "",INDEX(F_Kategoriak!$E$2:$E$15,MATCH($B28,F_Kategoriak!$D$2:$D$15,0)))</f>
        <v/>
      </c>
      <c r="E28" s="49" t="str">
        <f>IF(ISBLANK($B28),"",COUNTIFS('2. Csapat összeállítás'!$A$3:$A$250,$A28,'2. Csapat összeállítás'!$B$3:$B$250,"&lt;&gt;Igen"))</f>
        <v/>
      </c>
      <c r="F28" s="49" t="str">
        <f>IF(ISBLANK($B28),"",COUNTIFS('2. Csapat összeállítás'!$A$3:$A$250,$A28,'2. Csapat összeállítás'!$B$3:$B$250,"Igen"))</f>
        <v/>
      </c>
      <c r="G28" s="49" t="str">
        <f>IF(ISBLANK($B28),"",COUNTIF('3. Kísérők'!$C27:$C125,$A28))</f>
        <v/>
      </c>
      <c r="H28" s="46" t="str">
        <f t="shared" si="0"/>
        <v/>
      </c>
      <c r="I28" s="46" t="str">
        <f>IF(ISBLANK($B28), "",INDEX(F_Kategoriak!$H$2:$H$15,MATCH($D28,F_Kategoriak!$E$2:$E$15,0)))</f>
        <v/>
      </c>
      <c r="J28" s="46" t="str">
        <f>IF(ISBLANK($B28), "",INDEX(F_Kategoriak!$I$2:$I$15,MATCH($D28,F_Kategoriak!$E$2:$E$15,0)))</f>
        <v/>
      </c>
      <c r="K28" s="79" t="str">
        <f t="shared" si="1"/>
        <v/>
      </c>
    </row>
    <row r="29" spans="1:11" customFormat="1" x14ac:dyDescent="0.25">
      <c r="A29" s="80"/>
      <c r="B29" s="51"/>
      <c r="C29" s="116"/>
      <c r="D29" s="45" t="str">
        <f>IF($B29 = "", "",INDEX(F_Kategoriak!$E$2:$E$15,MATCH($B29,F_Kategoriak!$D$2:$D$15,0)))</f>
        <v/>
      </c>
      <c r="E29" s="49" t="str">
        <f>IF(ISBLANK($B29),"",COUNTIFS('2. Csapat összeállítás'!$A$3:$A$250,$A29,'2. Csapat összeállítás'!$B$3:$B$250,"&lt;&gt;Igen"))</f>
        <v/>
      </c>
      <c r="F29" s="49" t="str">
        <f>IF(ISBLANK($B29),"",COUNTIFS('2. Csapat összeállítás'!$A$3:$A$250,$A29,'2. Csapat összeállítás'!$B$3:$B$250,"Igen"))</f>
        <v/>
      </c>
      <c r="G29" s="49" t="str">
        <f>IF(ISBLANK($B29),"",COUNTIF('3. Kísérők'!$C28:$C126,$A29))</f>
        <v/>
      </c>
      <c r="H29" s="46" t="str">
        <f t="shared" si="0"/>
        <v/>
      </c>
      <c r="I29" s="46" t="str">
        <f>IF(ISBLANK($B29), "",INDEX(F_Kategoriak!$H$2:$H$15,MATCH($D29,F_Kategoriak!$E$2:$E$15,0)))</f>
        <v/>
      </c>
      <c r="J29" s="46" t="str">
        <f>IF(ISBLANK($B29), "",INDEX(F_Kategoriak!$I$2:$I$15,MATCH($D29,F_Kategoriak!$E$2:$E$15,0)))</f>
        <v/>
      </c>
      <c r="K29" s="79" t="str">
        <f t="shared" si="1"/>
        <v/>
      </c>
    </row>
    <row r="30" spans="1:11" customFormat="1" x14ac:dyDescent="0.25">
      <c r="A30" s="80"/>
      <c r="B30" s="51"/>
      <c r="C30" s="116"/>
      <c r="D30" s="45" t="str">
        <f>IF($B30 = "", "",INDEX(F_Kategoriak!$E$2:$E$15,MATCH($B30,F_Kategoriak!$D$2:$D$15,0)))</f>
        <v/>
      </c>
      <c r="E30" s="49" t="str">
        <f>IF(ISBLANK($B30),"",COUNTIFS('2. Csapat összeállítás'!$A$3:$A$250,$A30,'2. Csapat összeállítás'!$B$3:$B$250,"&lt;&gt;Igen"))</f>
        <v/>
      </c>
      <c r="F30" s="49" t="str">
        <f>IF(ISBLANK($B30),"",COUNTIFS('2. Csapat összeállítás'!$A$3:$A$250,$A30,'2. Csapat összeállítás'!$B$3:$B$250,"Igen"))</f>
        <v/>
      </c>
      <c r="G30" s="49" t="str">
        <f>IF(ISBLANK($B30),"",COUNTIF('3. Kísérők'!$C29:$C127,$A30))</f>
        <v/>
      </c>
      <c r="H30" s="46" t="str">
        <f t="shared" si="0"/>
        <v/>
      </c>
      <c r="I30" s="46" t="str">
        <f>IF(ISBLANK($B30), "",INDEX(F_Kategoriak!$H$2:$H$15,MATCH($D30,F_Kategoriak!$E$2:$E$15,0)))</f>
        <v/>
      </c>
      <c r="J30" s="46" t="str">
        <f>IF(ISBLANK($B30), "",INDEX(F_Kategoriak!$I$2:$I$15,MATCH($D30,F_Kategoriak!$E$2:$E$15,0)))</f>
        <v/>
      </c>
      <c r="K30" s="79" t="str">
        <f t="shared" si="1"/>
        <v/>
      </c>
    </row>
    <row r="31" spans="1:11" customFormat="1" x14ac:dyDescent="0.25">
      <c r="A31" s="80"/>
      <c r="B31" s="51"/>
      <c r="C31" s="116"/>
      <c r="D31" s="45" t="str">
        <f>IF($B31 = "", "",INDEX(F_Kategoriak!$E$2:$E$15,MATCH($B31,F_Kategoriak!$D$2:$D$15,0)))</f>
        <v/>
      </c>
      <c r="E31" s="49" t="str">
        <f>IF(ISBLANK($B31),"",COUNTIFS('2. Csapat összeállítás'!$A$3:$A$250,$A31,'2. Csapat összeállítás'!$B$3:$B$250,"&lt;&gt;Igen"))</f>
        <v/>
      </c>
      <c r="F31" s="49" t="str">
        <f>IF(ISBLANK($B31),"",COUNTIFS('2. Csapat összeállítás'!$A$3:$A$250,$A31,'2. Csapat összeállítás'!$B$3:$B$250,"Igen"))</f>
        <v/>
      </c>
      <c r="G31" s="49" t="str">
        <f>IF(ISBLANK($B31),"",COUNTIF('3. Kísérők'!$C30:$C128,$A31))</f>
        <v/>
      </c>
      <c r="H31" s="46" t="str">
        <f t="shared" si="0"/>
        <v/>
      </c>
      <c r="I31" s="46" t="str">
        <f>IF(ISBLANK($B31), "",INDEX(F_Kategoriak!$H$2:$H$15,MATCH($D31,F_Kategoriak!$E$2:$E$15,0)))</f>
        <v/>
      </c>
      <c r="J31" s="46" t="str">
        <f>IF(ISBLANK($B31), "",INDEX(F_Kategoriak!$I$2:$I$15,MATCH($D31,F_Kategoriak!$E$2:$E$15,0)))</f>
        <v/>
      </c>
      <c r="K31" s="79" t="str">
        <f t="shared" si="1"/>
        <v/>
      </c>
    </row>
    <row r="32" spans="1:11" customFormat="1" x14ac:dyDescent="0.25">
      <c r="A32" s="80"/>
      <c r="B32" s="51"/>
      <c r="C32" s="116"/>
      <c r="D32" s="45" t="str">
        <f>IF($B32 = "", "",INDEX(F_Kategoriak!$E$2:$E$15,MATCH($B32,F_Kategoriak!$D$2:$D$15,0)))</f>
        <v/>
      </c>
      <c r="E32" s="49" t="str">
        <f>IF(ISBLANK($B32),"",COUNTIFS('2. Csapat összeállítás'!$A$3:$A$250,$A32,'2. Csapat összeállítás'!$B$3:$B$250,"&lt;&gt;Igen"))</f>
        <v/>
      </c>
      <c r="F32" s="49" t="str">
        <f>IF(ISBLANK($B32),"",COUNTIFS('2. Csapat összeállítás'!$A$3:$A$250,$A32,'2. Csapat összeállítás'!$B$3:$B$250,"Igen"))</f>
        <v/>
      </c>
      <c r="G32" s="49" t="str">
        <f>IF(ISBLANK($B32),"",COUNTIF('3. Kísérők'!$C31:$C129,$A32))</f>
        <v/>
      </c>
      <c r="H32" s="46" t="str">
        <f t="shared" si="0"/>
        <v/>
      </c>
      <c r="I32" s="46" t="str">
        <f>IF(ISBLANK($B32), "",INDEX(F_Kategoriak!$H$2:$H$15,MATCH($D32,F_Kategoriak!$E$2:$E$15,0)))</f>
        <v/>
      </c>
      <c r="J32" s="46" t="str">
        <f>IF(ISBLANK($B32), "",INDEX(F_Kategoriak!$I$2:$I$15,MATCH($D32,F_Kategoriak!$E$2:$E$15,0)))</f>
        <v/>
      </c>
      <c r="K32" s="79" t="str">
        <f t="shared" si="1"/>
        <v/>
      </c>
    </row>
    <row r="33" spans="1:11" customFormat="1" x14ac:dyDescent="0.25">
      <c r="A33" s="80"/>
      <c r="B33" s="51"/>
      <c r="C33" s="116"/>
      <c r="D33" s="45" t="str">
        <f>IF($B33 = "", "",INDEX(F_Kategoriak!$E$2:$E$15,MATCH($B33,F_Kategoriak!$D$2:$D$15,0)))</f>
        <v/>
      </c>
      <c r="E33" s="49" t="str">
        <f>IF(ISBLANK($B33),"",COUNTIFS('2. Csapat összeállítás'!$A$3:$A$250,$A33,'2. Csapat összeállítás'!$B$3:$B$250,"&lt;&gt;Igen"))</f>
        <v/>
      </c>
      <c r="F33" s="49" t="str">
        <f>IF(ISBLANK($B33),"",COUNTIFS('2. Csapat összeállítás'!$A$3:$A$250,$A33,'2. Csapat összeállítás'!$B$3:$B$250,"Igen"))</f>
        <v/>
      </c>
      <c r="G33" s="49" t="str">
        <f>IF(ISBLANK($B33),"",COUNTIF('3. Kísérők'!$C32:$C130,$A33))</f>
        <v/>
      </c>
      <c r="H33" s="46" t="str">
        <f t="shared" si="0"/>
        <v/>
      </c>
      <c r="I33" s="46" t="str">
        <f>IF(ISBLANK($B33), "",INDEX(F_Kategoriak!$H$2:$H$15,MATCH($D33,F_Kategoriak!$E$2:$E$15,0)))</f>
        <v/>
      </c>
      <c r="J33" s="46" t="str">
        <f>IF(ISBLANK($B33), "",INDEX(F_Kategoriak!$I$2:$I$15,MATCH($D33,F_Kategoriak!$E$2:$E$15,0)))</f>
        <v/>
      </c>
      <c r="K33" s="79" t="str">
        <f t="shared" si="1"/>
        <v/>
      </c>
    </row>
    <row r="34" spans="1:11" customFormat="1" x14ac:dyDescent="0.25">
      <c r="A34" s="80"/>
      <c r="B34" s="51"/>
      <c r="C34" s="116"/>
      <c r="D34" s="45" t="str">
        <f>IF($B34 = "", "",INDEX(F_Kategoriak!$E$2:$E$15,MATCH($B34,F_Kategoriak!$D$2:$D$15,0)))</f>
        <v/>
      </c>
      <c r="E34" s="49" t="str">
        <f>IF(ISBLANK($B34),"",COUNTIFS('2. Csapat összeállítás'!$A$3:$A$250,$A34,'2. Csapat összeállítás'!$B$3:$B$250,"&lt;&gt;Igen"))</f>
        <v/>
      </c>
      <c r="F34" s="49" t="str">
        <f>IF(ISBLANK($B34),"",COUNTIFS('2. Csapat összeállítás'!$A$3:$A$250,$A34,'2. Csapat összeállítás'!$B$3:$B$250,"Igen"))</f>
        <v/>
      </c>
      <c r="G34" s="49" t="str">
        <f>IF(ISBLANK($B34),"",COUNTIF('3. Kísérők'!$C33:$C131,$A34))</f>
        <v/>
      </c>
      <c r="H34" s="46" t="str">
        <f t="shared" si="0"/>
        <v/>
      </c>
      <c r="I34" s="46" t="str">
        <f>IF(ISBLANK($B34), "",INDEX(F_Kategoriak!$H$2:$H$15,MATCH($D34,F_Kategoriak!$E$2:$E$15,0)))</f>
        <v/>
      </c>
      <c r="J34" s="46" t="str">
        <f>IF(ISBLANK($B34), "",INDEX(F_Kategoriak!$I$2:$I$15,MATCH($D34,F_Kategoriak!$E$2:$E$15,0)))</f>
        <v/>
      </c>
      <c r="K34" s="79" t="str">
        <f t="shared" si="1"/>
        <v/>
      </c>
    </row>
    <row r="35" spans="1:11" customFormat="1" x14ac:dyDescent="0.25">
      <c r="A35" s="80"/>
      <c r="B35" s="51"/>
      <c r="C35" s="116"/>
      <c r="D35" s="45" t="str">
        <f>IF($B35 = "", "",INDEX(F_Kategoriak!$E$2:$E$15,MATCH($B35,F_Kategoriak!$D$2:$D$15,0)))</f>
        <v/>
      </c>
      <c r="E35" s="49" t="str">
        <f>IF(ISBLANK($B35),"",COUNTIFS('2. Csapat összeállítás'!$A$3:$A$250,$A35,'2. Csapat összeállítás'!$B$3:$B$250,"&lt;&gt;Igen"))</f>
        <v/>
      </c>
      <c r="F35" s="49" t="str">
        <f>IF(ISBLANK($B35),"",COUNTIFS('2. Csapat összeállítás'!$A$3:$A$250,$A35,'2. Csapat összeállítás'!$B$3:$B$250,"Igen"))</f>
        <v/>
      </c>
      <c r="G35" s="49" t="str">
        <f>IF(ISBLANK($B35),"",COUNTIF('3. Kísérők'!$C34:$C132,$A35))</f>
        <v/>
      </c>
      <c r="H35" s="46" t="str">
        <f t="shared" si="0"/>
        <v/>
      </c>
      <c r="I35" s="46" t="str">
        <f>IF(ISBLANK($B35), "",INDEX(F_Kategoriak!$H$2:$H$15,MATCH($D35,F_Kategoriak!$E$2:$E$15,0)))</f>
        <v/>
      </c>
      <c r="J35" s="46" t="str">
        <f>IF(ISBLANK($B35), "",INDEX(F_Kategoriak!$I$2:$I$15,MATCH($D35,F_Kategoriak!$E$2:$E$15,0)))</f>
        <v/>
      </c>
      <c r="K35" s="79" t="str">
        <f t="shared" si="1"/>
        <v/>
      </c>
    </row>
    <row r="36" spans="1:11" customFormat="1" x14ac:dyDescent="0.25">
      <c r="A36" s="80"/>
      <c r="B36" s="51"/>
      <c r="C36" s="116"/>
      <c r="D36" s="45" t="str">
        <f>IF($B36 = "", "",INDEX(F_Kategoriak!$E$2:$E$15,MATCH($B36,F_Kategoriak!$D$2:$D$15,0)))</f>
        <v/>
      </c>
      <c r="E36" s="49" t="str">
        <f>IF(ISBLANK($B36),"",COUNTIFS('2. Csapat összeállítás'!$A$3:$A$250,$A36,'2. Csapat összeállítás'!$B$3:$B$250,"&lt;&gt;Igen"))</f>
        <v/>
      </c>
      <c r="F36" s="49" t="str">
        <f>IF(ISBLANK($B36),"",COUNTIFS('2. Csapat összeállítás'!$A$3:$A$250,$A36,'2. Csapat összeállítás'!$B$3:$B$250,"Igen"))</f>
        <v/>
      </c>
      <c r="G36" s="49" t="str">
        <f>IF(ISBLANK($B36),"",COUNTIF('3. Kísérők'!$C35:$C133,$A36))</f>
        <v/>
      </c>
      <c r="H36" s="46" t="str">
        <f t="shared" si="0"/>
        <v/>
      </c>
      <c r="I36" s="46" t="str">
        <f>IF(ISBLANK($B36), "",INDEX(F_Kategoriak!$H$2:$H$15,MATCH($D36,F_Kategoriak!$E$2:$E$15,0)))</f>
        <v/>
      </c>
      <c r="J36" s="46" t="str">
        <f>IF(ISBLANK($B36), "",INDEX(F_Kategoriak!$I$2:$I$15,MATCH($D36,F_Kategoriak!$E$2:$E$15,0)))</f>
        <v/>
      </c>
      <c r="K36" s="79" t="str">
        <f t="shared" si="1"/>
        <v/>
      </c>
    </row>
    <row r="37" spans="1:11" customFormat="1" x14ac:dyDescent="0.25">
      <c r="A37" s="80"/>
      <c r="B37" s="51"/>
      <c r="C37" s="116"/>
      <c r="D37" s="45" t="str">
        <f>IF($B37 = "", "",INDEX(F_Kategoriak!$E$2:$E$15,MATCH($B37,F_Kategoriak!$D$2:$D$15,0)))</f>
        <v/>
      </c>
      <c r="E37" s="49" t="str">
        <f>IF(ISBLANK($B37),"",COUNTIFS('2. Csapat összeállítás'!$A$3:$A$250,$A37,'2. Csapat összeállítás'!$B$3:$B$250,"&lt;&gt;Igen"))</f>
        <v/>
      </c>
      <c r="F37" s="49" t="str">
        <f>IF(ISBLANK($B37),"",COUNTIFS('2. Csapat összeállítás'!$A$3:$A$250,$A37,'2. Csapat összeállítás'!$B$3:$B$250,"Igen"))</f>
        <v/>
      </c>
      <c r="G37" s="49" t="str">
        <f>IF(ISBLANK($B37),"",COUNTIF('3. Kísérők'!$C36:$C134,$A37))</f>
        <v/>
      </c>
      <c r="H37" s="46" t="str">
        <f t="shared" si="0"/>
        <v/>
      </c>
      <c r="I37" s="46" t="str">
        <f>IF(ISBLANK($B37), "",INDEX(F_Kategoriak!$H$2:$H$15,MATCH($D37,F_Kategoriak!$E$2:$E$15,0)))</f>
        <v/>
      </c>
      <c r="J37" s="46" t="str">
        <f>IF(ISBLANK($B37), "",INDEX(F_Kategoriak!$I$2:$I$15,MATCH($D37,F_Kategoriak!$E$2:$E$15,0)))</f>
        <v/>
      </c>
      <c r="K37" s="79" t="str">
        <f t="shared" si="1"/>
        <v/>
      </c>
    </row>
    <row r="38" spans="1:11" customFormat="1" x14ac:dyDescent="0.25">
      <c r="A38" s="80"/>
      <c r="B38" s="51"/>
      <c r="C38" s="116"/>
      <c r="D38" s="45" t="str">
        <f>IF($B38 = "", "",INDEX(F_Kategoriak!$E$2:$E$15,MATCH($B38,F_Kategoriak!$D$2:$D$15,0)))</f>
        <v/>
      </c>
      <c r="E38" s="49" t="str">
        <f>IF(ISBLANK($B38),"",COUNTIFS('2. Csapat összeállítás'!$A$3:$A$250,$A38,'2. Csapat összeállítás'!$B$3:$B$250,"&lt;&gt;Igen"))</f>
        <v/>
      </c>
      <c r="F38" s="49" t="str">
        <f>IF(ISBLANK($B38),"",COUNTIFS('2. Csapat összeállítás'!$A$3:$A$250,$A38,'2. Csapat összeállítás'!$B$3:$B$250,"Igen"))</f>
        <v/>
      </c>
      <c r="G38" s="49" t="str">
        <f>IF(ISBLANK($B38),"",COUNTIF('3. Kísérők'!$C37:$C135,$A38))</f>
        <v/>
      </c>
      <c r="H38" s="46" t="str">
        <f t="shared" si="0"/>
        <v/>
      </c>
      <c r="I38" s="46" t="str">
        <f>IF(ISBLANK($B38), "",INDEX(F_Kategoriak!$H$2:$H$15,MATCH($D38,F_Kategoriak!$E$2:$E$15,0)))</f>
        <v/>
      </c>
      <c r="J38" s="46" t="str">
        <f>IF(ISBLANK($B38), "",INDEX(F_Kategoriak!$I$2:$I$15,MATCH($D38,F_Kategoriak!$E$2:$E$15,0)))</f>
        <v/>
      </c>
      <c r="K38" s="79" t="str">
        <f t="shared" si="1"/>
        <v/>
      </c>
    </row>
    <row r="39" spans="1:11" customFormat="1" x14ac:dyDescent="0.25">
      <c r="A39" s="80"/>
      <c r="B39" s="51"/>
      <c r="C39" s="116"/>
      <c r="D39" s="45" t="str">
        <f>IF($B39 = "", "",INDEX(F_Kategoriak!$E$2:$E$15,MATCH($B39,F_Kategoriak!$D$2:$D$15,0)))</f>
        <v/>
      </c>
      <c r="E39" s="49" t="str">
        <f>IF(ISBLANK($B39),"",COUNTIFS('2. Csapat összeállítás'!$A$3:$A$250,$A39,'2. Csapat összeállítás'!$B$3:$B$250,"&lt;&gt;Igen"))</f>
        <v/>
      </c>
      <c r="F39" s="49" t="str">
        <f>IF(ISBLANK($B39),"",COUNTIFS('2. Csapat összeállítás'!$A$3:$A$250,$A39,'2. Csapat összeállítás'!$B$3:$B$250,"Igen"))</f>
        <v/>
      </c>
      <c r="G39" s="49" t="str">
        <f>IF(ISBLANK($B39),"",COUNTIF('3. Kísérők'!$C38:$C136,$A39))</f>
        <v/>
      </c>
      <c r="H39" s="46" t="str">
        <f t="shared" si="0"/>
        <v/>
      </c>
      <c r="I39" s="46" t="str">
        <f>IF(ISBLANK($B39), "",INDEX(F_Kategoriak!$H$2:$H$15,MATCH($D39,F_Kategoriak!$E$2:$E$15,0)))</f>
        <v/>
      </c>
      <c r="J39" s="46" t="str">
        <f>IF(ISBLANK($B39), "",INDEX(F_Kategoriak!$I$2:$I$15,MATCH($D39,F_Kategoriak!$E$2:$E$15,0)))</f>
        <v/>
      </c>
      <c r="K39" s="79" t="str">
        <f t="shared" si="1"/>
        <v/>
      </c>
    </row>
    <row r="40" spans="1:11" customFormat="1" x14ac:dyDescent="0.25">
      <c r="A40" s="80"/>
      <c r="B40" s="51"/>
      <c r="C40" s="116"/>
      <c r="D40" s="45" t="str">
        <f>IF($B40 = "", "",INDEX(F_Kategoriak!$E$2:$E$15,MATCH($B40,F_Kategoriak!$D$2:$D$15,0)))</f>
        <v/>
      </c>
      <c r="E40" s="49" t="str">
        <f>IF(ISBLANK($B40),"",COUNTIFS('2. Csapat összeállítás'!$A$3:$A$250,$A40,'2. Csapat összeállítás'!$B$3:$B$250,"&lt;&gt;Igen"))</f>
        <v/>
      </c>
      <c r="F40" s="49" t="str">
        <f>IF(ISBLANK($B40),"",COUNTIFS('2. Csapat összeállítás'!$A$3:$A$250,$A40,'2. Csapat összeállítás'!$B$3:$B$250,"Igen"))</f>
        <v/>
      </c>
      <c r="G40" s="49" t="str">
        <f>IF(ISBLANK($B40),"",COUNTIF('3. Kísérők'!$C39:$C137,$A40))</f>
        <v/>
      </c>
      <c r="H40" s="46" t="str">
        <f t="shared" si="0"/>
        <v/>
      </c>
      <c r="I40" s="46" t="str">
        <f>IF(ISBLANK($B40), "",INDEX(F_Kategoriak!$H$2:$H$15,MATCH($D40,F_Kategoriak!$E$2:$E$15,0)))</f>
        <v/>
      </c>
      <c r="J40" s="46" t="str">
        <f>IF(ISBLANK($B40), "",INDEX(F_Kategoriak!$I$2:$I$15,MATCH($D40,F_Kategoriak!$E$2:$E$15,0)))</f>
        <v/>
      </c>
      <c r="K40" s="79" t="str">
        <f t="shared" si="1"/>
        <v/>
      </c>
    </row>
    <row r="41" spans="1:11" customFormat="1" x14ac:dyDescent="0.25">
      <c r="A41" s="80"/>
      <c r="B41" s="51"/>
      <c r="C41" s="116"/>
      <c r="D41" s="45" t="str">
        <f>IF($B41 = "", "",INDEX(F_Kategoriak!$E$2:$E$15,MATCH($B41,F_Kategoriak!$D$2:$D$15,0)))</f>
        <v/>
      </c>
      <c r="E41" s="49" t="str">
        <f>IF(ISBLANK($B41),"",COUNTIFS('2. Csapat összeállítás'!$A$3:$A$250,$A41,'2. Csapat összeállítás'!$B$3:$B$250,"&lt;&gt;Igen"))</f>
        <v/>
      </c>
      <c r="F41" s="49" t="str">
        <f>IF(ISBLANK($B41),"",COUNTIFS('2. Csapat összeállítás'!$A$3:$A$250,$A41,'2. Csapat összeállítás'!$B$3:$B$250,"Igen"))</f>
        <v/>
      </c>
      <c r="G41" s="49" t="str">
        <f>IF(ISBLANK($B41),"",COUNTIF('3. Kísérők'!$C40:$C138,$A41))</f>
        <v/>
      </c>
      <c r="H41" s="46" t="str">
        <f t="shared" si="0"/>
        <v/>
      </c>
      <c r="I41" s="46" t="str">
        <f>IF(ISBLANK($B41), "",INDEX(F_Kategoriak!$H$2:$H$15,MATCH($D41,F_Kategoriak!$E$2:$E$15,0)))</f>
        <v/>
      </c>
      <c r="J41" s="46" t="str">
        <f>IF(ISBLANK($B41), "",INDEX(F_Kategoriak!$I$2:$I$15,MATCH($D41,F_Kategoriak!$E$2:$E$15,0)))</f>
        <v/>
      </c>
      <c r="K41" s="79" t="str">
        <f t="shared" si="1"/>
        <v/>
      </c>
    </row>
    <row r="42" spans="1:11" customFormat="1" x14ac:dyDescent="0.25">
      <c r="A42" s="80"/>
      <c r="B42" s="51"/>
      <c r="C42" s="116"/>
      <c r="D42" s="45" t="str">
        <f>IF($B42 = "", "",INDEX(F_Kategoriak!$E$2:$E$15,MATCH($B42,F_Kategoriak!$D$2:$D$15,0)))</f>
        <v/>
      </c>
      <c r="E42" s="49" t="str">
        <f>IF(ISBLANK($B42),"",COUNTIFS('2. Csapat összeállítás'!$A$3:$A$250,$A42,'2. Csapat összeállítás'!$B$3:$B$250,"&lt;&gt;Igen"))</f>
        <v/>
      </c>
      <c r="F42" s="49" t="str">
        <f>IF(ISBLANK($B42),"",COUNTIFS('2. Csapat összeállítás'!$A$3:$A$250,$A42,'2. Csapat összeállítás'!$B$3:$B$250,"Igen"))</f>
        <v/>
      </c>
      <c r="G42" s="49" t="str">
        <f>IF(ISBLANK($B42),"",COUNTIF('3. Kísérők'!$C41:$C139,$A42))</f>
        <v/>
      </c>
      <c r="H42" s="46" t="str">
        <f t="shared" si="0"/>
        <v/>
      </c>
      <c r="I42" s="46" t="str">
        <f>IF(ISBLANK($B42), "",INDEX(F_Kategoriak!$H$2:$H$15,MATCH($D42,F_Kategoriak!$E$2:$E$15,0)))</f>
        <v/>
      </c>
      <c r="J42" s="46" t="str">
        <f>IF(ISBLANK($B42), "",INDEX(F_Kategoriak!$I$2:$I$15,MATCH($D42,F_Kategoriak!$E$2:$E$15,0)))</f>
        <v/>
      </c>
      <c r="K42" s="79" t="str">
        <f t="shared" si="1"/>
        <v/>
      </c>
    </row>
    <row r="43" spans="1:11" customFormat="1" x14ac:dyDescent="0.25">
      <c r="A43" s="80"/>
      <c r="B43" s="51"/>
      <c r="C43" s="116"/>
      <c r="D43" s="45" t="str">
        <f>IF($B43 = "", "",INDEX(F_Kategoriak!$E$2:$E$15,MATCH($B43,F_Kategoriak!$D$2:$D$15,0)))</f>
        <v/>
      </c>
      <c r="E43" s="49" t="str">
        <f>IF(ISBLANK($B43),"",COUNTIFS('2. Csapat összeállítás'!$A$3:$A$250,$A43,'2. Csapat összeállítás'!$B$3:$B$250,"&lt;&gt;Igen"))</f>
        <v/>
      </c>
      <c r="F43" s="49" t="str">
        <f>IF(ISBLANK($B43),"",COUNTIFS('2. Csapat összeállítás'!$A$3:$A$250,$A43,'2. Csapat összeállítás'!$B$3:$B$250,"Igen"))</f>
        <v/>
      </c>
      <c r="G43" s="49" t="str">
        <f>IF(ISBLANK($B43),"",COUNTIF('3. Kísérők'!$C42:$C140,$A43))</f>
        <v/>
      </c>
      <c r="H43" s="46" t="str">
        <f t="shared" si="0"/>
        <v/>
      </c>
      <c r="I43" s="46" t="str">
        <f>IF(ISBLANK($B43), "",INDEX(F_Kategoriak!$H$2:$H$15,MATCH($D43,F_Kategoriak!$E$2:$E$15,0)))</f>
        <v/>
      </c>
      <c r="J43" s="46" t="str">
        <f>IF(ISBLANK($B43), "",INDEX(F_Kategoriak!$I$2:$I$15,MATCH($D43,F_Kategoriak!$E$2:$E$15,0)))</f>
        <v/>
      </c>
      <c r="K43" s="79" t="str">
        <f t="shared" si="1"/>
        <v/>
      </c>
    </row>
    <row r="44" spans="1:11" customFormat="1" x14ac:dyDescent="0.25">
      <c r="A44" s="80"/>
      <c r="B44" s="51"/>
      <c r="C44" s="116"/>
      <c r="D44" s="45" t="str">
        <f>IF($B44 = "", "",INDEX(F_Kategoriak!$E$2:$E$15,MATCH($B44,F_Kategoriak!$D$2:$D$15,0)))</f>
        <v/>
      </c>
      <c r="E44" s="49" t="str">
        <f>IF(ISBLANK($B44),"",COUNTIFS('2. Csapat összeállítás'!$A$3:$A$250,$A44,'2. Csapat összeállítás'!$B$3:$B$250,"&lt;&gt;Igen"))</f>
        <v/>
      </c>
      <c r="F44" s="49" t="str">
        <f>IF(ISBLANK($B44),"",COUNTIFS('2. Csapat összeállítás'!$A$3:$A$250,$A44,'2. Csapat összeállítás'!$B$3:$B$250,"Igen"))</f>
        <v/>
      </c>
      <c r="G44" s="49" t="str">
        <f>IF(ISBLANK($B44),"",COUNTIF('3. Kísérők'!$C43:$C141,$A44))</f>
        <v/>
      </c>
      <c r="H44" s="46" t="str">
        <f t="shared" si="0"/>
        <v/>
      </c>
      <c r="I44" s="46" t="str">
        <f>IF(ISBLANK($B44), "",INDEX(F_Kategoriak!$H$2:$H$15,MATCH($D44,F_Kategoriak!$E$2:$E$15,0)))</f>
        <v/>
      </c>
      <c r="J44" s="46" t="str">
        <f>IF(ISBLANK($B44), "",INDEX(F_Kategoriak!$I$2:$I$15,MATCH($D44,F_Kategoriak!$E$2:$E$15,0)))</f>
        <v/>
      </c>
      <c r="K44" s="79" t="str">
        <f t="shared" si="1"/>
        <v/>
      </c>
    </row>
    <row r="45" spans="1:11" customFormat="1" x14ac:dyDescent="0.25">
      <c r="A45" s="80"/>
      <c r="B45" s="51"/>
      <c r="C45" s="116"/>
      <c r="D45" s="45" t="str">
        <f>IF($B45 = "", "",INDEX(F_Kategoriak!$E$2:$E$15,MATCH($B45,F_Kategoriak!$D$2:$D$15,0)))</f>
        <v/>
      </c>
      <c r="E45" s="49" t="str">
        <f>IF(ISBLANK($B45),"",COUNTIFS('2. Csapat összeállítás'!$A$3:$A$250,$A45,'2. Csapat összeállítás'!$B$3:$B$250,"&lt;&gt;Igen"))</f>
        <v/>
      </c>
      <c r="F45" s="49" t="str">
        <f>IF(ISBLANK($B45),"",COUNTIFS('2. Csapat összeállítás'!$A$3:$A$250,$A45,'2. Csapat összeállítás'!$B$3:$B$250,"Igen"))</f>
        <v/>
      </c>
      <c r="G45" s="49" t="str">
        <f>IF(ISBLANK($B45),"",COUNTIF('3. Kísérők'!$C44:$C142,$A45))</f>
        <v/>
      </c>
      <c r="H45" s="46" t="str">
        <f t="shared" si="0"/>
        <v/>
      </c>
      <c r="I45" s="46" t="str">
        <f>IF(ISBLANK($B45), "",INDEX(F_Kategoriak!$H$2:$H$15,MATCH($D45,F_Kategoriak!$E$2:$E$15,0)))</f>
        <v/>
      </c>
      <c r="J45" s="46" t="str">
        <f>IF(ISBLANK($B45), "",INDEX(F_Kategoriak!$I$2:$I$15,MATCH($D45,F_Kategoriak!$E$2:$E$15,0)))</f>
        <v/>
      </c>
      <c r="K45" s="79" t="str">
        <f t="shared" si="1"/>
        <v/>
      </c>
    </row>
    <row r="46" spans="1:11" customFormat="1" x14ac:dyDescent="0.25">
      <c r="A46" s="80"/>
      <c r="B46" s="51"/>
      <c r="C46" s="116"/>
      <c r="D46" s="45" t="str">
        <f>IF($B46 = "", "",INDEX(F_Kategoriak!$E$2:$E$15,MATCH($B46,F_Kategoriak!$D$2:$D$15,0)))</f>
        <v/>
      </c>
      <c r="E46" s="49" t="str">
        <f>IF(ISBLANK($B46),"",COUNTIFS('2. Csapat összeállítás'!$A$3:$A$250,$A46,'2. Csapat összeállítás'!$B$3:$B$250,"&lt;&gt;Igen"))</f>
        <v/>
      </c>
      <c r="F46" s="49" t="str">
        <f>IF(ISBLANK($B46),"",COUNTIFS('2. Csapat összeállítás'!$A$3:$A$250,$A46,'2. Csapat összeállítás'!$B$3:$B$250,"Igen"))</f>
        <v/>
      </c>
      <c r="G46" s="49" t="str">
        <f>IF(ISBLANK($B46),"",COUNTIF('3. Kísérők'!$C45:$C143,$A46))</f>
        <v/>
      </c>
      <c r="H46" s="46" t="str">
        <f t="shared" si="0"/>
        <v/>
      </c>
      <c r="I46" s="46" t="str">
        <f>IF(ISBLANK($B46), "",INDEX(F_Kategoriak!$H$2:$H$15,MATCH($D46,F_Kategoriak!$E$2:$E$15,0)))</f>
        <v/>
      </c>
      <c r="J46" s="46" t="str">
        <f>IF(ISBLANK($B46), "",INDEX(F_Kategoriak!$I$2:$I$15,MATCH($D46,F_Kategoriak!$E$2:$E$15,0)))</f>
        <v/>
      </c>
      <c r="K46" s="79" t="str">
        <f t="shared" si="1"/>
        <v/>
      </c>
    </row>
    <row r="47" spans="1:11" customFormat="1" x14ac:dyDescent="0.25">
      <c r="A47" s="80"/>
      <c r="B47" s="51"/>
      <c r="C47" s="116"/>
      <c r="D47" s="45" t="str">
        <f>IF($B47 = "", "",INDEX(F_Kategoriak!$E$2:$E$15,MATCH($B47,F_Kategoriak!$D$2:$D$15,0)))</f>
        <v/>
      </c>
      <c r="E47" s="49" t="str">
        <f>IF(ISBLANK($B47),"",COUNTIFS('2. Csapat összeállítás'!$A$3:$A$250,$A47,'2. Csapat összeállítás'!$B$3:$B$250,"&lt;&gt;Igen"))</f>
        <v/>
      </c>
      <c r="F47" s="49" t="str">
        <f>IF(ISBLANK($B47),"",COUNTIFS('2. Csapat összeállítás'!$A$3:$A$250,$A47,'2. Csapat összeállítás'!$B$3:$B$250,"Igen"))</f>
        <v/>
      </c>
      <c r="G47" s="49" t="str">
        <f>IF(ISBLANK($B47),"",COUNTIF('3. Kísérők'!$C46:$C144,$A47))</f>
        <v/>
      </c>
      <c r="H47" s="46" t="str">
        <f t="shared" si="0"/>
        <v/>
      </c>
      <c r="I47" s="46" t="str">
        <f>IF(ISBLANK($B47), "",INDEX(F_Kategoriak!$H$2:$H$15,MATCH($D47,F_Kategoriak!$E$2:$E$15,0)))</f>
        <v/>
      </c>
      <c r="J47" s="46" t="str">
        <f>IF(ISBLANK($B47), "",INDEX(F_Kategoriak!$I$2:$I$15,MATCH($D47,F_Kategoriak!$E$2:$E$15,0)))</f>
        <v/>
      </c>
      <c r="K47" s="79" t="str">
        <f t="shared" si="1"/>
        <v/>
      </c>
    </row>
    <row r="48" spans="1:11" customFormat="1" x14ac:dyDescent="0.25">
      <c r="A48" s="80"/>
      <c r="B48" s="51"/>
      <c r="C48" s="116"/>
      <c r="D48" s="45" t="str">
        <f>IF($B48 = "", "",INDEX(F_Kategoriak!$E$2:$E$15,MATCH($B48,F_Kategoriak!$D$2:$D$15,0)))</f>
        <v/>
      </c>
      <c r="E48" s="49" t="str">
        <f>IF(ISBLANK($B48),"",COUNTIFS('2. Csapat összeállítás'!$A$3:$A$250,$A48,'2. Csapat összeállítás'!$B$3:$B$250,"&lt;&gt;Igen"))</f>
        <v/>
      </c>
      <c r="F48" s="49" t="str">
        <f>IF(ISBLANK($B48),"",COUNTIFS('2. Csapat összeállítás'!$A$3:$A$250,$A48,'2. Csapat összeállítás'!$B$3:$B$250,"Igen"))</f>
        <v/>
      </c>
      <c r="G48" s="49" t="str">
        <f>IF(ISBLANK($B48),"",COUNTIF('3. Kísérők'!$C47:$C145,$A48))</f>
        <v/>
      </c>
      <c r="H48" s="46" t="str">
        <f t="shared" si="0"/>
        <v/>
      </c>
      <c r="I48" s="46" t="str">
        <f>IF(ISBLANK($B48), "",INDEX(F_Kategoriak!$H$2:$H$15,MATCH($D48,F_Kategoriak!$E$2:$E$15,0)))</f>
        <v/>
      </c>
      <c r="J48" s="46" t="str">
        <f>IF(ISBLANK($B48), "",INDEX(F_Kategoriak!$I$2:$I$15,MATCH($D48,F_Kategoriak!$E$2:$E$15,0)))</f>
        <v/>
      </c>
      <c r="K48" s="79" t="str">
        <f t="shared" si="1"/>
        <v/>
      </c>
    </row>
    <row r="49" spans="1:11" customFormat="1" x14ac:dyDescent="0.25">
      <c r="A49" s="80"/>
      <c r="B49" s="51"/>
      <c r="C49" s="116"/>
      <c r="D49" s="45" t="str">
        <f>IF($B49 = "", "",INDEX(F_Kategoriak!$E$2:$E$15,MATCH($B49,F_Kategoriak!$D$2:$D$15,0)))</f>
        <v/>
      </c>
      <c r="E49" s="49" t="str">
        <f>IF(ISBLANK($B49),"",COUNTIFS('2. Csapat összeállítás'!$A$3:$A$250,$A49,'2. Csapat összeállítás'!$B$3:$B$250,"&lt;&gt;Igen"))</f>
        <v/>
      </c>
      <c r="F49" s="49" t="str">
        <f>IF(ISBLANK($B49),"",COUNTIFS('2. Csapat összeállítás'!$A$3:$A$250,$A49,'2. Csapat összeállítás'!$B$3:$B$250,"Igen"))</f>
        <v/>
      </c>
      <c r="G49" s="49" t="str">
        <f>IF(ISBLANK($B49),"",COUNTIF('3. Kísérők'!$C48:$C146,$A49))</f>
        <v/>
      </c>
      <c r="H49" s="46" t="str">
        <f t="shared" si="0"/>
        <v/>
      </c>
      <c r="I49" s="46" t="str">
        <f>IF(ISBLANK($B49), "",INDEX(F_Kategoriak!$H$2:$H$15,MATCH($D49,F_Kategoriak!$E$2:$E$15,0)))</f>
        <v/>
      </c>
      <c r="J49" s="46" t="str">
        <f>IF(ISBLANK($B49), "",INDEX(F_Kategoriak!$I$2:$I$15,MATCH($D49,F_Kategoriak!$E$2:$E$15,0)))</f>
        <v/>
      </c>
      <c r="K49" s="79" t="str">
        <f t="shared" si="1"/>
        <v/>
      </c>
    </row>
    <row r="50" spans="1:11" customFormat="1" ht="15.75" thickBot="1" x14ac:dyDescent="0.3">
      <c r="A50" s="127"/>
      <c r="B50" s="82"/>
      <c r="C50" s="128"/>
      <c r="D50" s="83" t="str">
        <f>IF($B50 = "", "",INDEX(F_Kategoriak!$E$2:$E$15,MATCH($B50,F_Kategoriak!$D$2:$D$15,0)))</f>
        <v/>
      </c>
      <c r="E50" s="84" t="str">
        <f>IF(ISBLANK($B50),"",COUNTIFS('2. Csapat összeállítás'!$A$3:$A$250,$A50,'2. Csapat összeállítás'!$B$3:$B$250,"&lt;&gt;Igen"))</f>
        <v/>
      </c>
      <c r="F50" s="84" t="str">
        <f>IF(ISBLANK($B50),"",COUNTIFS('2. Csapat összeállítás'!$A$3:$A$250,$A50,'2. Csapat összeállítás'!$B$3:$B$250,"Igen"))</f>
        <v/>
      </c>
      <c r="G50" s="84" t="str">
        <f>IF(ISBLANK($B50),"",COUNTIF('3. Kísérők'!$C49:$C147,$A50))</f>
        <v/>
      </c>
      <c r="H50" s="85" t="str">
        <f t="shared" si="0"/>
        <v/>
      </c>
      <c r="I50" s="85" t="str">
        <f>IF(ISBLANK($B50), "",INDEX(F_Kategoriak!$H$2:$H$15,MATCH($D50,F_Kategoriak!$E$2:$E$15,0)))</f>
        <v/>
      </c>
      <c r="J50" s="85" t="str">
        <f>IF(ISBLANK($B50), "",INDEX(F_Kategoriak!$I$2:$I$15,MATCH($D50,F_Kategoriak!$E$2:$E$15,0)))</f>
        <v/>
      </c>
      <c r="K50" s="86" t="str">
        <f t="shared" si="1"/>
        <v/>
      </c>
    </row>
    <row r="51" spans="1:11" x14ac:dyDescent="0.25">
      <c r="G51" s="50" t="str">
        <f>IF(ISBLANK($B51),"",COUNTIF('3. Kísérők'!C150:C248,$A51))</f>
        <v/>
      </c>
    </row>
  </sheetData>
  <sheetProtection algorithmName="SHA-512" hashValue="y65sNq3AC4sNV0+9wikD9es1XvJjLH10X/XlnHwGplS7tHI+LnANDPIXfjL3SefePGbAXMIajSfjkcp4v/3UMg==" saltValue="beajmjyHfPszFuCOyXE7tg==" spinCount="100000" sheet="1" formatColumns="0" formatRows="0"/>
  <mergeCells count="3">
    <mergeCell ref="D1:G1"/>
    <mergeCell ref="I1:K1"/>
    <mergeCell ref="A1:C1"/>
  </mergeCells>
  <conditionalFormatting sqref="B3:B50">
    <cfRule type="expression" dxfId="10" priority="1">
      <formula>AND(NOT(ISBLANK($A3)),ISBLANK($B3))</formula>
    </cfRule>
  </conditionalFormatting>
  <conditionalFormatting sqref="C3:C50">
    <cfRule type="expression" dxfId="9" priority="2">
      <formula>AND(NOT(ISBLANK($A3)),ISBLANK($C3))</formula>
    </cfRule>
  </conditionalFormatting>
  <conditionalFormatting sqref="D1">
    <cfRule type="expression" dxfId="8" priority="6">
      <formula>D1=""</formula>
    </cfRule>
  </conditionalFormatting>
  <conditionalFormatting sqref="H3:H50">
    <cfRule type="expression" dxfId="7" priority="4">
      <formula>H3</formula>
    </cfRule>
    <cfRule type="expression" dxfId="6" priority="5">
      <formula>AND(NOT(ISBLANK($B3)),NOT(H3))</formula>
    </cfRule>
  </conditionalFormatting>
  <dataValidations count="1">
    <dataValidation showInputMessage="1" showErrorMessage="1" sqref="D1:G1" xr:uid="{EA6531BF-B6B6-49AE-9DD5-4484C16879A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8E6106-E206-43C5-ACEB-3F79C9A79557}">
          <x14:formula1>
            <xm:f>F_Kategoriak!$D$2:$D$15</xm:f>
          </x14:formula1>
          <xm:sqref>B3:B50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1A76-DB45-4FC7-B518-0DA7BF05FB48}">
  <sheetPr codeName="Sheet2"/>
  <dimension ref="A1:O250"/>
  <sheetViews>
    <sheetView workbookViewId="0">
      <pane ySplit="2" topLeftCell="A3" activePane="bottomLeft" state="frozen"/>
      <selection activeCell="B1" sqref="B1"/>
      <selection pane="bottomLeft" activeCell="A3" sqref="A3"/>
    </sheetView>
  </sheetViews>
  <sheetFormatPr defaultColWidth="9.140625" defaultRowHeight="15" x14ac:dyDescent="0.25"/>
  <cols>
    <col min="1" max="1" width="33" style="26" customWidth="1"/>
    <col min="2" max="2" width="14.28515625" style="26" customWidth="1"/>
    <col min="3" max="3" width="35.5703125" style="26" customWidth="1"/>
    <col min="4" max="4" width="16.42578125" style="26" customWidth="1"/>
    <col min="5" max="5" width="18.7109375" style="26" customWidth="1"/>
    <col min="6" max="6" width="22.42578125" style="26" customWidth="1"/>
    <col min="7" max="7" width="32.140625" style="26" customWidth="1"/>
    <col min="8" max="8" width="26" style="26" customWidth="1"/>
    <col min="9" max="9" width="18.140625" style="25" customWidth="1"/>
    <col min="10" max="10" width="13.5703125" style="25" customWidth="1"/>
    <col min="11" max="11" width="19.85546875" style="25" customWidth="1"/>
    <col min="12" max="12" width="11.7109375" style="25" customWidth="1"/>
    <col min="13" max="13" width="14.7109375" style="25" customWidth="1"/>
    <col min="14" max="14" width="13.5703125" style="25" customWidth="1"/>
    <col min="15" max="15" width="13.140625" style="25" customWidth="1"/>
    <col min="16" max="16384" width="9.140625" style="25"/>
  </cols>
  <sheetData>
    <row r="1" spans="1:15" customFormat="1" ht="32.25" customHeight="1" thickBot="1" x14ac:dyDescent="0.3">
      <c r="A1" s="150" t="s">
        <v>34</v>
      </c>
      <c r="B1" s="151"/>
      <c r="C1" s="152"/>
      <c r="D1" s="152"/>
      <c r="E1" s="152"/>
      <c r="F1" s="152"/>
      <c r="G1" s="152"/>
      <c r="H1" s="151"/>
      <c r="I1" s="153" t="s">
        <v>50</v>
      </c>
      <c r="J1" s="153"/>
      <c r="K1" s="154" t="s">
        <v>75</v>
      </c>
      <c r="L1" s="155"/>
      <c r="M1" s="155"/>
      <c r="N1" s="155"/>
      <c r="O1" s="156"/>
    </row>
    <row r="2" spans="1:15" customFormat="1" ht="53.25" customHeight="1" thickTop="1" thickBot="1" x14ac:dyDescent="0.3">
      <c r="A2" s="87" t="s">
        <v>88</v>
      </c>
      <c r="B2" s="54" t="s">
        <v>89</v>
      </c>
      <c r="C2" s="54" t="s">
        <v>35</v>
      </c>
      <c r="D2" s="54" t="s">
        <v>36</v>
      </c>
      <c r="E2" s="54" t="s">
        <v>116</v>
      </c>
      <c r="F2" s="54" t="s">
        <v>102</v>
      </c>
      <c r="G2" s="54" t="s">
        <v>103</v>
      </c>
      <c r="H2" s="54" t="s">
        <v>104</v>
      </c>
      <c r="I2" s="55" t="s">
        <v>49</v>
      </c>
      <c r="J2" s="55" t="s">
        <v>48</v>
      </c>
      <c r="K2" s="56" t="s">
        <v>9</v>
      </c>
      <c r="L2" s="56" t="s">
        <v>60</v>
      </c>
      <c r="M2" s="56" t="s">
        <v>83</v>
      </c>
      <c r="N2" s="56" t="s">
        <v>84</v>
      </c>
      <c r="O2" s="88" t="s">
        <v>85</v>
      </c>
    </row>
    <row r="3" spans="1:15" customFormat="1" ht="15.75" thickTop="1" x14ac:dyDescent="0.25">
      <c r="A3" s="89" t="s">
        <v>105</v>
      </c>
      <c r="B3" s="57" t="s">
        <v>1</v>
      </c>
      <c r="C3" s="121" t="s">
        <v>107</v>
      </c>
      <c r="D3" s="63">
        <v>38169</v>
      </c>
      <c r="E3" s="178" t="s">
        <v>118</v>
      </c>
      <c r="F3" s="124" t="s">
        <v>109</v>
      </c>
      <c r="G3" s="124" t="s">
        <v>111</v>
      </c>
      <c r="H3" s="124" t="s">
        <v>112</v>
      </c>
      <c r="I3" s="53" t="b">
        <f>IF(ISBLANK($D3),"",AND(ISNUMBER($D3), ISNUMBER(DAY($D3))))</f>
        <v>1</v>
      </c>
      <c r="J3" s="53" t="b">
        <f>IF(OR(ISBLANK($K3), ISBLANK($D3)),"",AND($L3&gt;=$O3,$L3&lt;=$N3))</f>
        <v>1</v>
      </c>
      <c r="K3" s="53" t="str">
        <f>IF(A3="","",INDEX('1. Nevezési összesítő'!$D$3:$D$50,MATCH($A3,'1. Nevezési összesítő'!$A$3:$A$50,0)))</f>
        <v>SPS L6</v>
      </c>
      <c r="L3" s="53">
        <f>IF(ISBLANK($D3),"",YEAR($D3))</f>
        <v>2004</v>
      </c>
      <c r="M3" s="53">
        <f>IF(OR(ISBLANK($K3), ISBLANK($D3)),"",INDEX(F_Kategoriak!$A$2:$A$15, MATCH($K3, F_Kategoriak!$E$2:$E$15, 0)))</f>
        <v>11</v>
      </c>
      <c r="N3" s="53">
        <f>IF(OR(ISBLANK($K3), ISBLANK($D3)),"",INDEX(F_Kategoriak!F$2:F$15, MATCH($M3, F_Kategoriak!$A$2:$A$15, 0)))</f>
        <v>2008</v>
      </c>
      <c r="O3" s="109">
        <f>IF(OR(ISBLANK($K3), ISBLANK($D3)),"",INDEX(F_Kategoriak!G$2:G$15, MATCH($M3, F_Kategoriak!$A$2:$A$15, 0)))</f>
        <v>1925</v>
      </c>
    </row>
    <row r="4" spans="1:15" customFormat="1" x14ac:dyDescent="0.25">
      <c r="A4" s="90" t="s">
        <v>105</v>
      </c>
      <c r="B4" s="58" t="s">
        <v>1</v>
      </c>
      <c r="C4" s="122" t="s">
        <v>108</v>
      </c>
      <c r="D4" s="64">
        <v>39731</v>
      </c>
      <c r="E4" s="123" t="s">
        <v>117</v>
      </c>
      <c r="F4" s="125" t="s">
        <v>110</v>
      </c>
      <c r="G4" s="125" t="s">
        <v>111</v>
      </c>
      <c r="H4" s="125" t="s">
        <v>112</v>
      </c>
      <c r="I4" s="44" t="b">
        <f t="shared" ref="I4:I67" si="0">IF(ISBLANK($D4),"",AND(ISNUMBER($D4), ISNUMBER(DAY($D4))))</f>
        <v>1</v>
      </c>
      <c r="J4" s="44" t="b">
        <f t="shared" ref="J4:J67" si="1">IF(OR(ISBLANK($K4), ISBLANK($D4)),"",AND($L4&gt;=$O4,$L4&lt;=$N4))</f>
        <v>1</v>
      </c>
      <c r="K4" s="44" t="str">
        <f>IF(A4="","",INDEX('1. Nevezési összesítő'!$D$3:$D$50,MATCH($A4,'1. Nevezési összesítő'!$A$3:$A$50,0)))</f>
        <v>SPS L6</v>
      </c>
      <c r="L4" s="44">
        <f t="shared" ref="L4:L67" si="2">IF(ISBLANK($D4),"",YEAR($D4))</f>
        <v>2008</v>
      </c>
      <c r="M4" s="44">
        <f>IF(OR(ISBLANK($K4), ISBLANK($D4)),"",INDEX(F_Kategoriak!$A$2:$A$15, MATCH($K4, F_Kategoriak!$E$2:$E$15, 0)))</f>
        <v>11</v>
      </c>
      <c r="N4" s="44">
        <f>IF(OR(ISBLANK($K4), ISBLANK($D4)),"",INDEX(F_Kategoriak!F$2:F$15, MATCH($M4, F_Kategoriak!$A$2:$A$15, 0)))</f>
        <v>2008</v>
      </c>
      <c r="O4" s="110">
        <f>IF(OR(ISBLANK($K4), ISBLANK($D4)),"",INDEX(F_Kategoriak!G$2:G$15, MATCH($M4, F_Kategoriak!$A$2:$A$15, 0)))</f>
        <v>1925</v>
      </c>
    </row>
    <row r="5" spans="1:15" customFormat="1" x14ac:dyDescent="0.25">
      <c r="A5" s="90"/>
      <c r="B5" s="58"/>
      <c r="C5" s="59"/>
      <c r="D5" s="64"/>
      <c r="E5" s="123"/>
      <c r="F5" s="123"/>
      <c r="G5" s="123"/>
      <c r="H5" s="123"/>
      <c r="I5" s="44" t="str">
        <f t="shared" si="0"/>
        <v/>
      </c>
      <c r="J5" s="44" t="str">
        <f t="shared" si="1"/>
        <v/>
      </c>
      <c r="K5" s="44" t="str">
        <f>IF(A5="","",INDEX('1. Nevezési összesítő'!$D$3:$D$50,MATCH($A5,'1. Nevezési összesítő'!$A$3:$A$50,0)))</f>
        <v/>
      </c>
      <c r="L5" s="44" t="str">
        <f t="shared" si="2"/>
        <v/>
      </c>
      <c r="M5" s="44" t="str">
        <f>IF(OR(ISBLANK($K5), ISBLANK($D5)),"",INDEX(F_Kategoriak!$A$2:$A$15, MATCH($K5, F_Kategoriak!$E$2:$E$15, 0)))</f>
        <v/>
      </c>
      <c r="N5" s="44" t="str">
        <f>IF(OR(ISBLANK($K5), ISBLANK($D5)),"",INDEX(F_Kategoriak!F$2:F$15, MATCH($M5, F_Kategoriak!$A$2:$A$15, 0)))</f>
        <v/>
      </c>
      <c r="O5" s="110" t="str">
        <f>IF(OR(ISBLANK($K5), ISBLANK($D5)),"",INDEX(F_Kategoriak!G$2:G$15, MATCH($M5, F_Kategoriak!$A$2:$A$15, 0)))</f>
        <v/>
      </c>
    </row>
    <row r="6" spans="1:15" customFormat="1" x14ac:dyDescent="0.25">
      <c r="A6" s="90"/>
      <c r="B6" s="58"/>
      <c r="C6" s="60"/>
      <c r="D6" s="64"/>
      <c r="E6" s="123"/>
      <c r="F6" s="123"/>
      <c r="G6" s="123"/>
      <c r="H6" s="123"/>
      <c r="I6" s="44" t="str">
        <f t="shared" si="0"/>
        <v/>
      </c>
      <c r="J6" s="44" t="str">
        <f t="shared" si="1"/>
        <v/>
      </c>
      <c r="K6" s="44" t="str">
        <f>IF(A6="","",INDEX('1. Nevezési összesítő'!$D$3:$D$50,MATCH($A6,'1. Nevezési összesítő'!$A$3:$A$50,0)))</f>
        <v/>
      </c>
      <c r="L6" s="44" t="str">
        <f t="shared" si="2"/>
        <v/>
      </c>
      <c r="M6" s="44" t="str">
        <f>IF(OR(ISBLANK($K6), ISBLANK($D6)),"",INDEX(F_Kategoriak!$A$2:$A$15, MATCH($K6, F_Kategoriak!$E$2:$E$15, 0)))</f>
        <v/>
      </c>
      <c r="N6" s="44" t="str">
        <f>IF(OR(ISBLANK($K6), ISBLANK($D6)),"",INDEX(F_Kategoriak!F$2:F$15, MATCH($M6, F_Kategoriak!$A$2:$A$15, 0)))</f>
        <v/>
      </c>
      <c r="O6" s="110" t="str">
        <f>IF(OR(ISBLANK($K6), ISBLANK($D6)),"",INDEX(F_Kategoriak!G$2:G$15, MATCH($M6, F_Kategoriak!$A$2:$A$15, 0)))</f>
        <v/>
      </c>
    </row>
    <row r="7" spans="1:15" customFormat="1" x14ac:dyDescent="0.25">
      <c r="A7" s="90"/>
      <c r="B7" s="58"/>
      <c r="C7" s="59"/>
      <c r="D7" s="64"/>
      <c r="E7" s="123"/>
      <c r="F7" s="123"/>
      <c r="G7" s="123"/>
      <c r="H7" s="123"/>
      <c r="I7" s="44" t="str">
        <f t="shared" si="0"/>
        <v/>
      </c>
      <c r="J7" s="44" t="str">
        <f t="shared" si="1"/>
        <v/>
      </c>
      <c r="K7" s="44" t="str">
        <f>IF(A7="","",INDEX('1. Nevezési összesítő'!$D$3:$D$50,MATCH($A7,'1. Nevezési összesítő'!$A$3:$A$50,0)))</f>
        <v/>
      </c>
      <c r="L7" s="44" t="str">
        <f t="shared" si="2"/>
        <v/>
      </c>
      <c r="M7" s="44" t="str">
        <f>IF(OR(ISBLANK($K7), ISBLANK($D7)),"",INDEX(F_Kategoriak!$A$2:$A$15, MATCH($K7, F_Kategoriak!$E$2:$E$15, 0)))</f>
        <v/>
      </c>
      <c r="N7" s="44" t="str">
        <f>IF(OR(ISBLANK($K7), ISBLANK($D7)),"",INDEX(F_Kategoriak!F$2:F$15, MATCH($M7, F_Kategoriak!$A$2:$A$15, 0)))</f>
        <v/>
      </c>
      <c r="O7" s="110" t="str">
        <f>IF(OR(ISBLANK($K7), ISBLANK($D7)),"",INDEX(F_Kategoriak!G$2:G$15, MATCH($M7, F_Kategoriak!$A$2:$A$15, 0)))</f>
        <v/>
      </c>
    </row>
    <row r="8" spans="1:15" customFormat="1" x14ac:dyDescent="0.25">
      <c r="A8" s="90"/>
      <c r="B8" s="58"/>
      <c r="C8" s="61"/>
      <c r="D8" s="64"/>
      <c r="E8" s="123"/>
      <c r="F8" s="123"/>
      <c r="G8" s="123"/>
      <c r="H8" s="123"/>
      <c r="I8" s="44" t="str">
        <f t="shared" si="0"/>
        <v/>
      </c>
      <c r="J8" s="44" t="str">
        <f t="shared" si="1"/>
        <v/>
      </c>
      <c r="K8" s="44" t="str">
        <f>IF(A8="","",INDEX('1. Nevezési összesítő'!$D$3:$D$50,MATCH($A8,'1. Nevezési összesítő'!$A$3:$A$50,0)))</f>
        <v/>
      </c>
      <c r="L8" s="44" t="str">
        <f t="shared" si="2"/>
        <v/>
      </c>
      <c r="M8" s="44" t="str">
        <f>IF(OR(ISBLANK($K8), ISBLANK($D8)),"",INDEX(F_Kategoriak!$A$2:$A$15, MATCH($K8, F_Kategoriak!$E$2:$E$15, 0)))</f>
        <v/>
      </c>
      <c r="N8" s="44" t="str">
        <f>IF(OR(ISBLANK($K8), ISBLANK($D8)),"",INDEX(F_Kategoriak!F$2:F$15, MATCH($M8, F_Kategoriak!$A$2:$A$15, 0)))</f>
        <v/>
      </c>
      <c r="O8" s="110" t="str">
        <f>IF(OR(ISBLANK($K8), ISBLANK($D8)),"",INDEX(F_Kategoriak!G$2:G$15, MATCH($M8, F_Kategoriak!$A$2:$A$15, 0)))</f>
        <v/>
      </c>
    </row>
    <row r="9" spans="1:15" customFormat="1" x14ac:dyDescent="0.25">
      <c r="A9" s="90"/>
      <c r="B9" s="58"/>
      <c r="C9" s="59"/>
      <c r="D9" s="64"/>
      <c r="E9" s="123"/>
      <c r="F9" s="123"/>
      <c r="G9" s="123"/>
      <c r="H9" s="123"/>
      <c r="I9" s="44" t="str">
        <f t="shared" si="0"/>
        <v/>
      </c>
      <c r="J9" s="44" t="str">
        <f t="shared" si="1"/>
        <v/>
      </c>
      <c r="K9" s="44" t="str">
        <f>IF(A9="","",INDEX('1. Nevezési összesítő'!$D$3:$D$50,MATCH($A9,'1. Nevezési összesítő'!$A$3:$A$50,0)))</f>
        <v/>
      </c>
      <c r="L9" s="44" t="str">
        <f t="shared" si="2"/>
        <v/>
      </c>
      <c r="M9" s="44" t="str">
        <f>IF(OR(ISBLANK($K9), ISBLANK($D9)),"",INDEX(F_Kategoriak!$A$2:$A$15, MATCH($K9, F_Kategoriak!$E$2:$E$15, 0)))</f>
        <v/>
      </c>
      <c r="N9" s="44" t="str">
        <f>IF(OR(ISBLANK($K9), ISBLANK($D9)),"",INDEX(F_Kategoriak!F$2:F$15, MATCH($M9, F_Kategoriak!$A$2:$A$15, 0)))</f>
        <v/>
      </c>
      <c r="O9" s="110" t="str">
        <f>IF(OR(ISBLANK($K9), ISBLANK($D9)),"",INDEX(F_Kategoriak!G$2:G$15, MATCH($M9, F_Kategoriak!$A$2:$A$15, 0)))</f>
        <v/>
      </c>
    </row>
    <row r="10" spans="1:15" customFormat="1" x14ac:dyDescent="0.25">
      <c r="A10" s="90"/>
      <c r="B10" s="58"/>
      <c r="C10" s="59"/>
      <c r="D10" s="64"/>
      <c r="E10" s="123"/>
      <c r="F10" s="123"/>
      <c r="G10" s="123"/>
      <c r="H10" s="123"/>
      <c r="I10" s="44" t="str">
        <f t="shared" si="0"/>
        <v/>
      </c>
      <c r="J10" s="44" t="str">
        <f t="shared" si="1"/>
        <v/>
      </c>
      <c r="K10" s="44" t="str">
        <f>IF(A10="","",INDEX('1. Nevezési összesítő'!$D$3:$D$50,MATCH($A10,'1. Nevezési összesítő'!$A$3:$A$50,0)))</f>
        <v/>
      </c>
      <c r="L10" s="44" t="str">
        <f t="shared" si="2"/>
        <v/>
      </c>
      <c r="M10" s="44" t="str">
        <f>IF(OR(ISBLANK($K10), ISBLANK($D10)),"",INDEX(F_Kategoriak!$A$2:$A$15, MATCH($K10, F_Kategoriak!$E$2:$E$15, 0)))</f>
        <v/>
      </c>
      <c r="N10" s="44" t="str">
        <f>IF(OR(ISBLANK($K10), ISBLANK($D10)),"",INDEX(F_Kategoriak!F$2:F$15, MATCH($M10, F_Kategoriak!$A$2:$A$15, 0)))</f>
        <v/>
      </c>
      <c r="O10" s="110" t="str">
        <f>IF(OR(ISBLANK($K10), ISBLANK($D10)),"",INDEX(F_Kategoriak!G$2:G$15, MATCH($M10, F_Kategoriak!$A$2:$A$15, 0)))</f>
        <v/>
      </c>
    </row>
    <row r="11" spans="1:15" customFormat="1" x14ac:dyDescent="0.25">
      <c r="A11" s="90"/>
      <c r="B11" s="58"/>
      <c r="C11" s="59"/>
      <c r="D11" s="64"/>
      <c r="E11" s="123"/>
      <c r="F11" s="123"/>
      <c r="G11" s="123"/>
      <c r="H11" s="123"/>
      <c r="I11" s="44" t="str">
        <f t="shared" si="0"/>
        <v/>
      </c>
      <c r="J11" s="44" t="str">
        <f t="shared" si="1"/>
        <v/>
      </c>
      <c r="K11" s="44" t="str">
        <f>IF(A11="","",INDEX('1. Nevezési összesítő'!$D$3:$D$50,MATCH($A11,'1. Nevezési összesítő'!$A$3:$A$50,0)))</f>
        <v/>
      </c>
      <c r="L11" s="44" t="str">
        <f t="shared" si="2"/>
        <v/>
      </c>
      <c r="M11" s="44" t="str">
        <f>IF(OR(ISBLANK($K11), ISBLANK($D11)),"",INDEX(F_Kategoriak!$A$2:$A$15, MATCH($K11, F_Kategoriak!$E$2:$E$15, 0)))</f>
        <v/>
      </c>
      <c r="N11" s="44" t="str">
        <f>IF(OR(ISBLANK($K11), ISBLANK($D11)),"",INDEX(F_Kategoriak!F$2:F$15, MATCH($M11, F_Kategoriak!$A$2:$A$15, 0)))</f>
        <v/>
      </c>
      <c r="O11" s="110" t="str">
        <f>IF(OR(ISBLANK($K11), ISBLANK($D11)),"",INDEX(F_Kategoriak!G$2:G$15, MATCH($M11, F_Kategoriak!$A$2:$A$15, 0)))</f>
        <v/>
      </c>
    </row>
    <row r="12" spans="1:15" customFormat="1" x14ac:dyDescent="0.25">
      <c r="A12" s="90"/>
      <c r="B12" s="58"/>
      <c r="C12" s="59"/>
      <c r="D12" s="64"/>
      <c r="E12" s="123"/>
      <c r="F12" s="123"/>
      <c r="G12" s="123"/>
      <c r="H12" s="123"/>
      <c r="I12" s="44" t="str">
        <f t="shared" si="0"/>
        <v/>
      </c>
      <c r="J12" s="44" t="str">
        <f t="shared" si="1"/>
        <v/>
      </c>
      <c r="K12" s="44" t="str">
        <f>IF(A12="","",INDEX('1. Nevezési összesítő'!$D$3:$D$50,MATCH($A12,'1. Nevezési összesítő'!$A$3:$A$50,0)))</f>
        <v/>
      </c>
      <c r="L12" s="44" t="str">
        <f t="shared" si="2"/>
        <v/>
      </c>
      <c r="M12" s="44" t="str">
        <f>IF(OR(ISBLANK($K12), ISBLANK($D12)),"",INDEX(F_Kategoriak!$A$2:$A$15, MATCH($K12, F_Kategoriak!$E$2:$E$15, 0)))</f>
        <v/>
      </c>
      <c r="N12" s="44" t="str">
        <f>IF(OR(ISBLANK($K12), ISBLANK($D12)),"",INDEX(F_Kategoriak!F$2:F$15, MATCH($M12, F_Kategoriak!$A$2:$A$15, 0)))</f>
        <v/>
      </c>
      <c r="O12" s="110" t="str">
        <f>IF(OR(ISBLANK($K12), ISBLANK($D12)),"",INDEX(F_Kategoriak!G$2:G$15, MATCH($M12, F_Kategoriak!$A$2:$A$15, 0)))</f>
        <v/>
      </c>
    </row>
    <row r="13" spans="1:15" customFormat="1" x14ac:dyDescent="0.25">
      <c r="A13" s="90"/>
      <c r="B13" s="58"/>
      <c r="C13" s="59"/>
      <c r="D13" s="64"/>
      <c r="E13" s="123"/>
      <c r="F13" s="123"/>
      <c r="G13" s="123"/>
      <c r="H13" s="123"/>
      <c r="I13" s="44" t="str">
        <f t="shared" si="0"/>
        <v/>
      </c>
      <c r="J13" s="44" t="str">
        <f t="shared" si="1"/>
        <v/>
      </c>
      <c r="K13" s="44" t="str">
        <f>IF(A13="","",INDEX('1. Nevezési összesítő'!$D$3:$D$50,MATCH($A13,'1. Nevezési összesítő'!$A$3:$A$50,0)))</f>
        <v/>
      </c>
      <c r="L13" s="44" t="str">
        <f t="shared" si="2"/>
        <v/>
      </c>
      <c r="M13" s="44" t="str">
        <f>IF(OR(ISBLANK($K13), ISBLANK($D13)),"",INDEX(F_Kategoriak!$A$2:$A$15, MATCH($K13, F_Kategoriak!$E$2:$E$15, 0)))</f>
        <v/>
      </c>
      <c r="N13" s="44" t="str">
        <f>IF(OR(ISBLANK($K13), ISBLANK($D13)),"",INDEX(F_Kategoriak!F$2:F$15, MATCH($M13, F_Kategoriak!$A$2:$A$15, 0)))</f>
        <v/>
      </c>
      <c r="O13" s="110" t="str">
        <f>IF(OR(ISBLANK($K13), ISBLANK($D13)),"",INDEX(F_Kategoriak!G$2:G$15, MATCH($M13, F_Kategoriak!$A$2:$A$15, 0)))</f>
        <v/>
      </c>
    </row>
    <row r="14" spans="1:15" customFormat="1" x14ac:dyDescent="0.25">
      <c r="A14" s="90"/>
      <c r="B14" s="58"/>
      <c r="C14" s="59"/>
      <c r="D14" s="64"/>
      <c r="E14" s="123"/>
      <c r="F14" s="123"/>
      <c r="G14" s="123"/>
      <c r="H14" s="123"/>
      <c r="I14" s="44" t="str">
        <f t="shared" si="0"/>
        <v/>
      </c>
      <c r="J14" s="44" t="str">
        <f t="shared" si="1"/>
        <v/>
      </c>
      <c r="K14" s="44" t="str">
        <f>IF(A14="","",INDEX('1. Nevezési összesítő'!$D$3:$D$50,MATCH($A14,'1. Nevezési összesítő'!$A$3:$A$50,0)))</f>
        <v/>
      </c>
      <c r="L14" s="44" t="str">
        <f t="shared" si="2"/>
        <v/>
      </c>
      <c r="M14" s="44" t="str">
        <f>IF(OR(ISBLANK($K14), ISBLANK($D14)),"",INDEX(F_Kategoriak!$A$2:$A$15, MATCH($K14, F_Kategoriak!$E$2:$E$15, 0)))</f>
        <v/>
      </c>
      <c r="N14" s="44" t="str">
        <f>IF(OR(ISBLANK($K14), ISBLANK($D14)),"",INDEX(F_Kategoriak!F$2:F$15, MATCH($M14, F_Kategoriak!$A$2:$A$15, 0)))</f>
        <v/>
      </c>
      <c r="O14" s="110" t="str">
        <f>IF(OR(ISBLANK($K14), ISBLANK($D14)),"",INDEX(F_Kategoriak!G$2:G$15, MATCH($M14, F_Kategoriak!$A$2:$A$15, 0)))</f>
        <v/>
      </c>
    </row>
    <row r="15" spans="1:15" customFormat="1" x14ac:dyDescent="0.25">
      <c r="A15" s="90"/>
      <c r="B15" s="58"/>
      <c r="C15" s="59"/>
      <c r="D15" s="64"/>
      <c r="E15" s="123"/>
      <c r="F15" s="123"/>
      <c r="G15" s="123"/>
      <c r="H15" s="123"/>
      <c r="I15" s="44" t="str">
        <f t="shared" si="0"/>
        <v/>
      </c>
      <c r="J15" s="44" t="str">
        <f t="shared" si="1"/>
        <v/>
      </c>
      <c r="K15" s="44" t="str">
        <f>IF(A15="","",INDEX('1. Nevezési összesítő'!$D$3:$D$50,MATCH($A15,'1. Nevezési összesítő'!$A$3:$A$50,0)))</f>
        <v/>
      </c>
      <c r="L15" s="44" t="str">
        <f t="shared" si="2"/>
        <v/>
      </c>
      <c r="M15" s="44" t="str">
        <f>IF(OR(ISBLANK($K15), ISBLANK($D15)),"",INDEX(F_Kategoriak!$A$2:$A$15, MATCH($K15, F_Kategoriak!$E$2:$E$15, 0)))</f>
        <v/>
      </c>
      <c r="N15" s="44" t="str">
        <f>IF(OR(ISBLANK($K15), ISBLANK($D15)),"",INDEX(F_Kategoriak!F$2:F$15, MATCH($M15, F_Kategoriak!$A$2:$A$15, 0)))</f>
        <v/>
      </c>
      <c r="O15" s="110" t="str">
        <f>IF(OR(ISBLANK($K15), ISBLANK($D15)),"",INDEX(F_Kategoriak!G$2:G$15, MATCH($M15, F_Kategoriak!$A$2:$A$15, 0)))</f>
        <v/>
      </c>
    </row>
    <row r="16" spans="1:15" customFormat="1" x14ac:dyDescent="0.25">
      <c r="A16" s="90"/>
      <c r="B16" s="58"/>
      <c r="C16" s="59"/>
      <c r="D16" s="64"/>
      <c r="E16" s="123"/>
      <c r="F16" s="123"/>
      <c r="G16" s="123"/>
      <c r="H16" s="123"/>
      <c r="I16" s="44" t="str">
        <f t="shared" si="0"/>
        <v/>
      </c>
      <c r="J16" s="44" t="str">
        <f t="shared" si="1"/>
        <v/>
      </c>
      <c r="K16" s="44" t="str">
        <f>IF(A16="","",INDEX('1. Nevezési összesítő'!$D$3:$D$50,MATCH($A16,'1. Nevezési összesítő'!$A$3:$A$50,0)))</f>
        <v/>
      </c>
      <c r="L16" s="44" t="str">
        <f t="shared" si="2"/>
        <v/>
      </c>
      <c r="M16" s="44" t="str">
        <f>IF(OR(ISBLANK($K16), ISBLANK($D16)),"",INDEX(F_Kategoriak!$A$2:$A$15, MATCH($K16, F_Kategoriak!$E$2:$E$15, 0)))</f>
        <v/>
      </c>
      <c r="N16" s="44" t="str">
        <f>IF(OR(ISBLANK($K16), ISBLANK($D16)),"",INDEX(F_Kategoriak!F$2:F$15, MATCH($M16, F_Kategoriak!$A$2:$A$15, 0)))</f>
        <v/>
      </c>
      <c r="O16" s="110" t="str">
        <f>IF(OR(ISBLANK($K16), ISBLANK($D16)),"",INDEX(F_Kategoriak!G$2:G$15, MATCH($M16, F_Kategoriak!$A$2:$A$15, 0)))</f>
        <v/>
      </c>
    </row>
    <row r="17" spans="1:15" customFormat="1" x14ac:dyDescent="0.25">
      <c r="A17" s="90"/>
      <c r="B17" s="58"/>
      <c r="C17" s="59"/>
      <c r="D17" s="64"/>
      <c r="E17" s="123"/>
      <c r="F17" s="123"/>
      <c r="G17" s="123"/>
      <c r="H17" s="123"/>
      <c r="I17" s="44" t="str">
        <f t="shared" si="0"/>
        <v/>
      </c>
      <c r="J17" s="44" t="str">
        <f t="shared" si="1"/>
        <v/>
      </c>
      <c r="K17" s="44" t="str">
        <f>IF(A17="","",INDEX('1. Nevezési összesítő'!$D$3:$D$50,MATCH($A17,'1. Nevezési összesítő'!$A$3:$A$50,0)))</f>
        <v/>
      </c>
      <c r="L17" s="44" t="str">
        <f t="shared" si="2"/>
        <v/>
      </c>
      <c r="M17" s="44" t="str">
        <f>IF(OR(ISBLANK($K17), ISBLANK($D17)),"",INDEX(F_Kategoriak!$A$2:$A$15, MATCH($K17, F_Kategoriak!$E$2:$E$15, 0)))</f>
        <v/>
      </c>
      <c r="N17" s="44" t="str">
        <f>IF(OR(ISBLANK($K17), ISBLANK($D17)),"",INDEX(F_Kategoriak!F$2:F$15, MATCH($M17, F_Kategoriak!$A$2:$A$15, 0)))</f>
        <v/>
      </c>
      <c r="O17" s="110" t="str">
        <f>IF(OR(ISBLANK($K17), ISBLANK($D17)),"",INDEX(F_Kategoriak!G$2:G$15, MATCH($M17, F_Kategoriak!$A$2:$A$15, 0)))</f>
        <v/>
      </c>
    </row>
    <row r="18" spans="1:15" customFormat="1" x14ac:dyDescent="0.25">
      <c r="A18" s="90"/>
      <c r="B18" s="58"/>
      <c r="C18" s="59"/>
      <c r="D18" s="64"/>
      <c r="E18" s="123"/>
      <c r="F18" s="123"/>
      <c r="G18" s="123"/>
      <c r="H18" s="123"/>
      <c r="I18" s="44" t="str">
        <f t="shared" si="0"/>
        <v/>
      </c>
      <c r="J18" s="44" t="str">
        <f t="shared" si="1"/>
        <v/>
      </c>
      <c r="K18" s="44" t="str">
        <f>IF(A18="","",INDEX('1. Nevezési összesítő'!$D$3:$D$50,MATCH($A18,'1. Nevezési összesítő'!$A$3:$A$50,0)))</f>
        <v/>
      </c>
      <c r="L18" s="44" t="str">
        <f t="shared" si="2"/>
        <v/>
      </c>
      <c r="M18" s="44" t="str">
        <f>IF(OR(ISBLANK($K18), ISBLANK($D18)),"",INDEX(F_Kategoriak!$A$2:$A$15, MATCH($K18, F_Kategoriak!$E$2:$E$15, 0)))</f>
        <v/>
      </c>
      <c r="N18" s="44" t="str">
        <f>IF(OR(ISBLANK($K18), ISBLANK($D18)),"",INDEX(F_Kategoriak!F$2:F$15, MATCH($M18, F_Kategoriak!$A$2:$A$15, 0)))</f>
        <v/>
      </c>
      <c r="O18" s="110" t="str">
        <f>IF(OR(ISBLANK($K18), ISBLANK($D18)),"",INDEX(F_Kategoriak!G$2:G$15, MATCH($M18, F_Kategoriak!$A$2:$A$15, 0)))</f>
        <v/>
      </c>
    </row>
    <row r="19" spans="1:15" customFormat="1" x14ac:dyDescent="0.25">
      <c r="A19" s="90"/>
      <c r="B19" s="58"/>
      <c r="C19" s="59"/>
      <c r="D19" s="64"/>
      <c r="E19" s="123"/>
      <c r="F19" s="123"/>
      <c r="G19" s="123"/>
      <c r="H19" s="123"/>
      <c r="I19" s="44" t="str">
        <f t="shared" si="0"/>
        <v/>
      </c>
      <c r="J19" s="44" t="str">
        <f t="shared" si="1"/>
        <v/>
      </c>
      <c r="K19" s="44" t="str">
        <f>IF(A19="","",INDEX('1. Nevezési összesítő'!$D$3:$D$50,MATCH($A19,'1. Nevezési összesítő'!$A$3:$A$50,0)))</f>
        <v/>
      </c>
      <c r="L19" s="44" t="str">
        <f t="shared" si="2"/>
        <v/>
      </c>
      <c r="M19" s="44" t="str">
        <f>IF(OR(ISBLANK($K19), ISBLANK($D19)),"",INDEX(F_Kategoriak!$A$2:$A$15, MATCH($K19, F_Kategoriak!$E$2:$E$15, 0)))</f>
        <v/>
      </c>
      <c r="N19" s="44" t="str">
        <f>IF(OR(ISBLANK($K19), ISBLANK($D19)),"",INDEX(F_Kategoriak!F$2:F$15, MATCH($M19, F_Kategoriak!$A$2:$A$15, 0)))</f>
        <v/>
      </c>
      <c r="O19" s="110" t="str">
        <f>IF(OR(ISBLANK($K19), ISBLANK($D19)),"",INDEX(F_Kategoriak!G$2:G$15, MATCH($M19, F_Kategoriak!$A$2:$A$15, 0)))</f>
        <v/>
      </c>
    </row>
    <row r="20" spans="1:15" customFormat="1" x14ac:dyDescent="0.25">
      <c r="A20" s="90"/>
      <c r="B20" s="58"/>
      <c r="C20" s="59"/>
      <c r="D20" s="64"/>
      <c r="E20" s="123"/>
      <c r="F20" s="123"/>
      <c r="G20" s="123"/>
      <c r="H20" s="123"/>
      <c r="I20" s="44" t="str">
        <f t="shared" si="0"/>
        <v/>
      </c>
      <c r="J20" s="44" t="str">
        <f t="shared" si="1"/>
        <v/>
      </c>
      <c r="K20" s="44" t="str">
        <f>IF(A20="","",INDEX('1. Nevezési összesítő'!$D$3:$D$50,MATCH($A20,'1. Nevezési összesítő'!$A$3:$A$50,0)))</f>
        <v/>
      </c>
      <c r="L20" s="44" t="str">
        <f t="shared" si="2"/>
        <v/>
      </c>
      <c r="M20" s="44" t="str">
        <f>IF(OR(ISBLANK($K20), ISBLANK($D20)),"",INDEX(F_Kategoriak!$A$2:$A$15, MATCH($K20, F_Kategoriak!$E$2:$E$15, 0)))</f>
        <v/>
      </c>
      <c r="N20" s="44" t="str">
        <f>IF(OR(ISBLANK($K20), ISBLANK($D20)),"",INDEX(F_Kategoriak!F$2:F$15, MATCH($M20, F_Kategoriak!$A$2:$A$15, 0)))</f>
        <v/>
      </c>
      <c r="O20" s="110" t="str">
        <f>IF(OR(ISBLANK($K20), ISBLANK($D20)),"",INDEX(F_Kategoriak!G$2:G$15, MATCH($M20, F_Kategoriak!$A$2:$A$15, 0)))</f>
        <v/>
      </c>
    </row>
    <row r="21" spans="1:15" customFormat="1" x14ac:dyDescent="0.25">
      <c r="A21" s="90"/>
      <c r="B21" s="58"/>
      <c r="C21" s="59"/>
      <c r="D21" s="64"/>
      <c r="E21" s="123"/>
      <c r="F21" s="123"/>
      <c r="G21" s="123"/>
      <c r="H21" s="123"/>
      <c r="I21" s="44" t="str">
        <f t="shared" si="0"/>
        <v/>
      </c>
      <c r="J21" s="44" t="str">
        <f t="shared" si="1"/>
        <v/>
      </c>
      <c r="K21" s="44" t="str">
        <f>IF(A21="","",INDEX('1. Nevezési összesítő'!$D$3:$D$50,MATCH($A21,'1. Nevezési összesítő'!$A$3:$A$50,0)))</f>
        <v/>
      </c>
      <c r="L21" s="44" t="str">
        <f t="shared" si="2"/>
        <v/>
      </c>
      <c r="M21" s="44" t="str">
        <f>IF(OR(ISBLANK($K21), ISBLANK($D21)),"",INDEX(F_Kategoriak!$A$2:$A$15, MATCH($K21, F_Kategoriak!$E$2:$E$15, 0)))</f>
        <v/>
      </c>
      <c r="N21" s="44" t="str">
        <f>IF(OR(ISBLANK($K21), ISBLANK($D21)),"",INDEX(F_Kategoriak!F$2:F$15, MATCH($M21, F_Kategoriak!$A$2:$A$15, 0)))</f>
        <v/>
      </c>
      <c r="O21" s="110" t="str">
        <f>IF(OR(ISBLANK($K21), ISBLANK($D21)),"",INDEX(F_Kategoriak!G$2:G$15, MATCH($M21, F_Kategoriak!$A$2:$A$15, 0)))</f>
        <v/>
      </c>
    </row>
    <row r="22" spans="1:15" customFormat="1" x14ac:dyDescent="0.25">
      <c r="A22" s="90"/>
      <c r="B22" s="58"/>
      <c r="C22" s="59"/>
      <c r="D22" s="64"/>
      <c r="E22" s="123"/>
      <c r="F22" s="123"/>
      <c r="G22" s="123"/>
      <c r="H22" s="123"/>
      <c r="I22" s="44" t="str">
        <f t="shared" si="0"/>
        <v/>
      </c>
      <c r="J22" s="44" t="str">
        <f t="shared" si="1"/>
        <v/>
      </c>
      <c r="K22" s="44" t="str">
        <f>IF(A22="","",INDEX('1. Nevezési összesítő'!$D$3:$D$50,MATCH($A22,'1. Nevezési összesítő'!$A$3:$A$50,0)))</f>
        <v/>
      </c>
      <c r="L22" s="44" t="str">
        <f t="shared" si="2"/>
        <v/>
      </c>
      <c r="M22" s="44" t="str">
        <f>IF(OR(ISBLANK($K22), ISBLANK($D22)),"",INDEX(F_Kategoriak!$A$2:$A$15, MATCH($K22, F_Kategoriak!$E$2:$E$15, 0)))</f>
        <v/>
      </c>
      <c r="N22" s="44" t="str">
        <f>IF(OR(ISBLANK($K22), ISBLANK($D22)),"",INDEX(F_Kategoriak!F$2:F$15, MATCH($M22, F_Kategoriak!$A$2:$A$15, 0)))</f>
        <v/>
      </c>
      <c r="O22" s="110" t="str">
        <f>IF(OR(ISBLANK($K22), ISBLANK($D22)),"",INDEX(F_Kategoriak!G$2:G$15, MATCH($M22, F_Kategoriak!$A$2:$A$15, 0)))</f>
        <v/>
      </c>
    </row>
    <row r="23" spans="1:15" customFormat="1" x14ac:dyDescent="0.25">
      <c r="A23" s="90"/>
      <c r="B23" s="58"/>
      <c r="C23" s="59"/>
      <c r="D23" s="64"/>
      <c r="E23" s="123"/>
      <c r="F23" s="123"/>
      <c r="G23" s="123"/>
      <c r="H23" s="123"/>
      <c r="I23" s="44" t="str">
        <f t="shared" si="0"/>
        <v/>
      </c>
      <c r="J23" s="44" t="str">
        <f t="shared" si="1"/>
        <v/>
      </c>
      <c r="K23" s="44" t="str">
        <f>IF(A23="","",INDEX('1. Nevezési összesítő'!$D$3:$D$50,MATCH($A23,'1. Nevezési összesítő'!$A$3:$A$50,0)))</f>
        <v/>
      </c>
      <c r="L23" s="44" t="str">
        <f t="shared" si="2"/>
        <v/>
      </c>
      <c r="M23" s="44" t="str">
        <f>IF(OR(ISBLANK($K23), ISBLANK($D23)),"",INDEX(F_Kategoriak!$A$2:$A$15, MATCH($K23, F_Kategoriak!$E$2:$E$15, 0)))</f>
        <v/>
      </c>
      <c r="N23" s="44" t="str">
        <f>IF(OR(ISBLANK($K23), ISBLANK($D23)),"",INDEX(F_Kategoriak!F$2:F$15, MATCH($M23, F_Kategoriak!$A$2:$A$15, 0)))</f>
        <v/>
      </c>
      <c r="O23" s="110" t="str">
        <f>IF(OR(ISBLANK($K23), ISBLANK($D23)),"",INDEX(F_Kategoriak!G$2:G$15, MATCH($M23, F_Kategoriak!$A$2:$A$15, 0)))</f>
        <v/>
      </c>
    </row>
    <row r="24" spans="1:15" customFormat="1" x14ac:dyDescent="0.25">
      <c r="A24" s="90"/>
      <c r="B24" s="58"/>
      <c r="C24" s="59"/>
      <c r="D24" s="64"/>
      <c r="E24" s="123"/>
      <c r="F24" s="123"/>
      <c r="G24" s="123"/>
      <c r="H24" s="123"/>
      <c r="I24" s="44" t="str">
        <f t="shared" si="0"/>
        <v/>
      </c>
      <c r="J24" s="44" t="str">
        <f t="shared" si="1"/>
        <v/>
      </c>
      <c r="K24" s="44" t="str">
        <f>IF(A24="","",INDEX('1. Nevezési összesítő'!$D$3:$D$50,MATCH($A24,'1. Nevezési összesítő'!$A$3:$A$50,0)))</f>
        <v/>
      </c>
      <c r="L24" s="44" t="str">
        <f t="shared" si="2"/>
        <v/>
      </c>
      <c r="M24" s="44" t="str">
        <f>IF(OR(ISBLANK($K24), ISBLANK($D24)),"",INDEX(F_Kategoriak!$A$2:$A$15, MATCH($K24, F_Kategoriak!$E$2:$E$15, 0)))</f>
        <v/>
      </c>
      <c r="N24" s="44" t="str">
        <f>IF(OR(ISBLANK($K24), ISBLANK($D24)),"",INDEX(F_Kategoriak!F$2:F$15, MATCH($M24, F_Kategoriak!$A$2:$A$15, 0)))</f>
        <v/>
      </c>
      <c r="O24" s="110" t="str">
        <f>IF(OR(ISBLANK($K24), ISBLANK($D24)),"",INDEX(F_Kategoriak!G$2:G$15, MATCH($M24, F_Kategoriak!$A$2:$A$15, 0)))</f>
        <v/>
      </c>
    </row>
    <row r="25" spans="1:15" customFormat="1" x14ac:dyDescent="0.25">
      <c r="A25" s="90"/>
      <c r="B25" s="58"/>
      <c r="C25" s="59"/>
      <c r="D25" s="64"/>
      <c r="E25" s="123"/>
      <c r="F25" s="123"/>
      <c r="G25" s="123"/>
      <c r="H25" s="123"/>
      <c r="I25" s="44" t="str">
        <f t="shared" si="0"/>
        <v/>
      </c>
      <c r="J25" s="44" t="str">
        <f t="shared" si="1"/>
        <v/>
      </c>
      <c r="K25" s="44" t="str">
        <f>IF(A25="","",INDEX('1. Nevezési összesítő'!$D$3:$D$50,MATCH($A25,'1. Nevezési összesítő'!$A$3:$A$50,0)))</f>
        <v/>
      </c>
      <c r="L25" s="44" t="str">
        <f t="shared" si="2"/>
        <v/>
      </c>
      <c r="M25" s="44" t="str">
        <f>IF(OR(ISBLANK($K25), ISBLANK($D25)),"",INDEX(F_Kategoriak!$A$2:$A$15, MATCH($K25, F_Kategoriak!$E$2:$E$15, 0)))</f>
        <v/>
      </c>
      <c r="N25" s="44" t="str">
        <f>IF(OR(ISBLANK($K25), ISBLANK($D25)),"",INDEX(F_Kategoriak!F$2:F$15, MATCH($M25, F_Kategoriak!$A$2:$A$15, 0)))</f>
        <v/>
      </c>
      <c r="O25" s="110" t="str">
        <f>IF(OR(ISBLANK($K25), ISBLANK($D25)),"",INDEX(F_Kategoriak!G$2:G$15, MATCH($M25, F_Kategoriak!$A$2:$A$15, 0)))</f>
        <v/>
      </c>
    </row>
    <row r="26" spans="1:15" customFormat="1" x14ac:dyDescent="0.25">
      <c r="A26" s="90"/>
      <c r="B26" s="58"/>
      <c r="C26" s="59"/>
      <c r="D26" s="64"/>
      <c r="E26" s="123"/>
      <c r="F26" s="123"/>
      <c r="G26" s="123"/>
      <c r="H26" s="123"/>
      <c r="I26" s="44" t="str">
        <f t="shared" si="0"/>
        <v/>
      </c>
      <c r="J26" s="44" t="str">
        <f t="shared" si="1"/>
        <v/>
      </c>
      <c r="K26" s="44" t="str">
        <f>IF(A26="","",INDEX('1. Nevezési összesítő'!$D$3:$D$50,MATCH($A26,'1. Nevezési összesítő'!$A$3:$A$50,0)))</f>
        <v/>
      </c>
      <c r="L26" s="44" t="str">
        <f t="shared" si="2"/>
        <v/>
      </c>
      <c r="M26" s="44" t="str">
        <f>IF(OR(ISBLANK($K26), ISBLANK($D26)),"",INDEX(F_Kategoriak!$A$2:$A$15, MATCH($K26, F_Kategoriak!$E$2:$E$15, 0)))</f>
        <v/>
      </c>
      <c r="N26" s="44" t="str">
        <f>IF(OR(ISBLANK($K26), ISBLANK($D26)),"",INDEX(F_Kategoriak!F$2:F$15, MATCH($M26, F_Kategoriak!$A$2:$A$15, 0)))</f>
        <v/>
      </c>
      <c r="O26" s="110" t="str">
        <f>IF(OR(ISBLANK($K26), ISBLANK($D26)),"",INDEX(F_Kategoriak!G$2:G$15, MATCH($M26, F_Kategoriak!$A$2:$A$15, 0)))</f>
        <v/>
      </c>
    </row>
    <row r="27" spans="1:15" customFormat="1" x14ac:dyDescent="0.25">
      <c r="A27" s="90"/>
      <c r="B27" s="58"/>
      <c r="C27" s="59"/>
      <c r="D27" s="64"/>
      <c r="E27" s="123"/>
      <c r="F27" s="123"/>
      <c r="G27" s="123"/>
      <c r="H27" s="123"/>
      <c r="I27" s="44" t="str">
        <f t="shared" si="0"/>
        <v/>
      </c>
      <c r="J27" s="44" t="str">
        <f t="shared" si="1"/>
        <v/>
      </c>
      <c r="K27" s="44" t="str">
        <f>IF(A27="","",INDEX('1. Nevezési összesítő'!$D$3:$D$50,MATCH($A27,'1. Nevezési összesítő'!$A$3:$A$50,0)))</f>
        <v/>
      </c>
      <c r="L27" s="44" t="str">
        <f t="shared" si="2"/>
        <v/>
      </c>
      <c r="M27" s="44" t="str">
        <f>IF(OR(ISBLANK($K27), ISBLANK($D27)),"",INDEX(F_Kategoriak!$A$2:$A$15, MATCH($K27, F_Kategoriak!$E$2:$E$15, 0)))</f>
        <v/>
      </c>
      <c r="N27" s="44" t="str">
        <f>IF(OR(ISBLANK($K27), ISBLANK($D27)),"",INDEX(F_Kategoriak!F$2:F$15, MATCH($M27, F_Kategoriak!$A$2:$A$15, 0)))</f>
        <v/>
      </c>
      <c r="O27" s="110" t="str">
        <f>IF(OR(ISBLANK($K27), ISBLANK($D27)),"",INDEX(F_Kategoriak!G$2:G$15, MATCH($M27, F_Kategoriak!$A$2:$A$15, 0)))</f>
        <v/>
      </c>
    </row>
    <row r="28" spans="1:15" customFormat="1" x14ac:dyDescent="0.25">
      <c r="A28" s="90"/>
      <c r="B28" s="58"/>
      <c r="C28" s="59"/>
      <c r="D28" s="64"/>
      <c r="E28" s="123"/>
      <c r="F28" s="123"/>
      <c r="G28" s="123"/>
      <c r="H28" s="123"/>
      <c r="I28" s="44" t="str">
        <f t="shared" si="0"/>
        <v/>
      </c>
      <c r="J28" s="44" t="str">
        <f t="shared" si="1"/>
        <v/>
      </c>
      <c r="K28" s="44" t="str">
        <f>IF(A28="","",INDEX('1. Nevezési összesítő'!$D$3:$D$50,MATCH($A28,'1. Nevezési összesítő'!$A$3:$A$50,0)))</f>
        <v/>
      </c>
      <c r="L28" s="44" t="str">
        <f t="shared" si="2"/>
        <v/>
      </c>
      <c r="M28" s="44" t="str">
        <f>IF(OR(ISBLANK($K28), ISBLANK($D28)),"",INDEX(F_Kategoriak!$A$2:$A$15, MATCH($K28, F_Kategoriak!$E$2:$E$15, 0)))</f>
        <v/>
      </c>
      <c r="N28" s="44" t="str">
        <f>IF(OR(ISBLANK($K28), ISBLANK($D28)),"",INDEX(F_Kategoriak!F$2:F$15, MATCH($M28, F_Kategoriak!$A$2:$A$15, 0)))</f>
        <v/>
      </c>
      <c r="O28" s="110" t="str">
        <f>IF(OR(ISBLANK($K28), ISBLANK($D28)),"",INDEX(F_Kategoriak!G$2:G$15, MATCH($M28, F_Kategoriak!$A$2:$A$15, 0)))</f>
        <v/>
      </c>
    </row>
    <row r="29" spans="1:15" customFormat="1" x14ac:dyDescent="0.25">
      <c r="A29" s="90"/>
      <c r="B29" s="58"/>
      <c r="C29" s="59"/>
      <c r="D29" s="64"/>
      <c r="E29" s="123"/>
      <c r="F29" s="123"/>
      <c r="G29" s="123"/>
      <c r="H29" s="123"/>
      <c r="I29" s="44" t="str">
        <f t="shared" si="0"/>
        <v/>
      </c>
      <c r="J29" s="44" t="str">
        <f t="shared" si="1"/>
        <v/>
      </c>
      <c r="K29" s="44" t="str">
        <f>IF(A29="","",INDEX('1. Nevezési összesítő'!$D$3:$D$50,MATCH($A29,'1. Nevezési összesítő'!$A$3:$A$50,0)))</f>
        <v/>
      </c>
      <c r="L29" s="44" t="str">
        <f t="shared" si="2"/>
        <v/>
      </c>
      <c r="M29" s="44" t="str">
        <f>IF(OR(ISBLANK($K29), ISBLANK($D29)),"",INDEX(F_Kategoriak!$A$2:$A$15, MATCH($K29, F_Kategoriak!$E$2:$E$15, 0)))</f>
        <v/>
      </c>
      <c r="N29" s="44" t="str">
        <f>IF(OR(ISBLANK($K29), ISBLANK($D29)),"",INDEX(F_Kategoriak!F$2:F$15, MATCH($M29, F_Kategoriak!$A$2:$A$15, 0)))</f>
        <v/>
      </c>
      <c r="O29" s="110" t="str">
        <f>IF(OR(ISBLANK($K29), ISBLANK($D29)),"",INDEX(F_Kategoriak!G$2:G$15, MATCH($M29, F_Kategoriak!$A$2:$A$15, 0)))</f>
        <v/>
      </c>
    </row>
    <row r="30" spans="1:15" customFormat="1" x14ac:dyDescent="0.25">
      <c r="A30" s="90"/>
      <c r="B30" s="58"/>
      <c r="C30" s="62"/>
      <c r="D30" s="64"/>
      <c r="E30" s="123"/>
      <c r="F30" s="123"/>
      <c r="G30" s="123"/>
      <c r="H30" s="123"/>
      <c r="I30" s="44" t="str">
        <f t="shared" si="0"/>
        <v/>
      </c>
      <c r="J30" s="44" t="str">
        <f t="shared" si="1"/>
        <v/>
      </c>
      <c r="K30" s="44" t="str">
        <f>IF(A30="","",INDEX('1. Nevezési összesítő'!$D$3:$D$50,MATCH($A30,'1. Nevezési összesítő'!$A$3:$A$50,0)))</f>
        <v/>
      </c>
      <c r="L30" s="44" t="str">
        <f t="shared" si="2"/>
        <v/>
      </c>
      <c r="M30" s="44" t="str">
        <f>IF(OR(ISBLANK($K30), ISBLANK($D30)),"",INDEX(F_Kategoriak!$A$2:$A$15, MATCH($K30, F_Kategoriak!$E$2:$E$15, 0)))</f>
        <v/>
      </c>
      <c r="N30" s="44" t="str">
        <f>IF(OR(ISBLANK($K30), ISBLANK($D30)),"",INDEX(F_Kategoriak!F$2:F$15, MATCH($M30, F_Kategoriak!$A$2:$A$15, 0)))</f>
        <v/>
      </c>
      <c r="O30" s="110" t="str">
        <f>IF(OR(ISBLANK($K30), ISBLANK($D30)),"",INDEX(F_Kategoriak!G$2:G$15, MATCH($M30, F_Kategoriak!$A$2:$A$15, 0)))</f>
        <v/>
      </c>
    </row>
    <row r="31" spans="1:15" customFormat="1" x14ac:dyDescent="0.25">
      <c r="A31" s="90"/>
      <c r="B31" s="58"/>
      <c r="C31" s="59"/>
      <c r="D31" s="64"/>
      <c r="E31" s="123"/>
      <c r="F31" s="123"/>
      <c r="G31" s="123"/>
      <c r="H31" s="123"/>
      <c r="I31" s="44" t="str">
        <f t="shared" si="0"/>
        <v/>
      </c>
      <c r="J31" s="44" t="str">
        <f t="shared" si="1"/>
        <v/>
      </c>
      <c r="K31" s="44" t="str">
        <f>IF(A31="","",INDEX('1. Nevezési összesítő'!$D$3:$D$50,MATCH($A31,'1. Nevezési összesítő'!$A$3:$A$50,0)))</f>
        <v/>
      </c>
      <c r="L31" s="44" t="str">
        <f t="shared" si="2"/>
        <v/>
      </c>
      <c r="M31" s="44" t="str">
        <f>IF(OR(ISBLANK($K31), ISBLANK($D31)),"",INDEX(F_Kategoriak!$A$2:$A$15, MATCH($K31, F_Kategoriak!$E$2:$E$15, 0)))</f>
        <v/>
      </c>
      <c r="N31" s="44" t="str">
        <f>IF(OR(ISBLANK($K31), ISBLANK($D31)),"",INDEX(F_Kategoriak!F$2:F$15, MATCH($M31, F_Kategoriak!$A$2:$A$15, 0)))</f>
        <v/>
      </c>
      <c r="O31" s="110" t="str">
        <f>IF(OR(ISBLANK($K31), ISBLANK($D31)),"",INDEX(F_Kategoriak!G$2:G$15, MATCH($M31, F_Kategoriak!$A$2:$A$15, 0)))</f>
        <v/>
      </c>
    </row>
    <row r="32" spans="1:15" customFormat="1" x14ac:dyDescent="0.25">
      <c r="A32" s="90"/>
      <c r="B32" s="58"/>
      <c r="C32" s="59"/>
      <c r="D32" s="64"/>
      <c r="E32" s="123"/>
      <c r="F32" s="123"/>
      <c r="G32" s="123"/>
      <c r="H32" s="123"/>
      <c r="I32" s="44" t="str">
        <f t="shared" si="0"/>
        <v/>
      </c>
      <c r="J32" s="44" t="str">
        <f t="shared" si="1"/>
        <v/>
      </c>
      <c r="K32" s="44" t="str">
        <f>IF(A32="","",INDEX('1. Nevezési összesítő'!$D$3:$D$50,MATCH($A32,'1. Nevezési összesítő'!$A$3:$A$50,0)))</f>
        <v/>
      </c>
      <c r="L32" s="44" t="str">
        <f t="shared" si="2"/>
        <v/>
      </c>
      <c r="M32" s="44" t="str">
        <f>IF(OR(ISBLANK($K32), ISBLANK($D32)),"",INDEX(F_Kategoriak!$A$2:$A$15, MATCH($K32, F_Kategoriak!$E$2:$E$15, 0)))</f>
        <v/>
      </c>
      <c r="N32" s="44" t="str">
        <f>IF(OR(ISBLANK($K32), ISBLANK($D32)),"",INDEX(F_Kategoriak!F$2:F$15, MATCH($M32, F_Kategoriak!$A$2:$A$15, 0)))</f>
        <v/>
      </c>
      <c r="O32" s="110" t="str">
        <f>IF(OR(ISBLANK($K32), ISBLANK($D32)),"",INDEX(F_Kategoriak!G$2:G$15, MATCH($M32, F_Kategoriak!$A$2:$A$15, 0)))</f>
        <v/>
      </c>
    </row>
    <row r="33" spans="1:15" customFormat="1" x14ac:dyDescent="0.25">
      <c r="A33" s="90"/>
      <c r="B33" s="58"/>
      <c r="C33" s="59"/>
      <c r="D33" s="64"/>
      <c r="E33" s="123"/>
      <c r="F33" s="123"/>
      <c r="G33" s="123"/>
      <c r="H33" s="123"/>
      <c r="I33" s="44" t="str">
        <f t="shared" si="0"/>
        <v/>
      </c>
      <c r="J33" s="44" t="str">
        <f t="shared" si="1"/>
        <v/>
      </c>
      <c r="K33" s="44" t="str">
        <f>IF(A33="","",INDEX('1. Nevezési összesítő'!$D$3:$D$50,MATCH($A33,'1. Nevezési összesítő'!$A$3:$A$50,0)))</f>
        <v/>
      </c>
      <c r="L33" s="44" t="str">
        <f t="shared" si="2"/>
        <v/>
      </c>
      <c r="M33" s="44" t="str">
        <f>IF(OR(ISBLANK($K33), ISBLANK($D33)),"",INDEX(F_Kategoriak!$A$2:$A$15, MATCH($K33, F_Kategoriak!$E$2:$E$15, 0)))</f>
        <v/>
      </c>
      <c r="N33" s="44" t="str">
        <f>IF(OR(ISBLANK($K33), ISBLANK($D33)),"",INDEX(F_Kategoriak!F$2:F$15, MATCH($M33, F_Kategoriak!$A$2:$A$15, 0)))</f>
        <v/>
      </c>
      <c r="O33" s="110" t="str">
        <f>IF(OR(ISBLANK($K33), ISBLANK($D33)),"",INDEX(F_Kategoriak!G$2:G$15, MATCH($M33, F_Kategoriak!$A$2:$A$15, 0)))</f>
        <v/>
      </c>
    </row>
    <row r="34" spans="1:15" customFormat="1" x14ac:dyDescent="0.25">
      <c r="A34" s="90"/>
      <c r="B34" s="58"/>
      <c r="C34" s="59"/>
      <c r="D34" s="64"/>
      <c r="E34" s="123"/>
      <c r="F34" s="123"/>
      <c r="G34" s="123"/>
      <c r="H34" s="123"/>
      <c r="I34" s="44" t="str">
        <f t="shared" si="0"/>
        <v/>
      </c>
      <c r="J34" s="44" t="str">
        <f t="shared" si="1"/>
        <v/>
      </c>
      <c r="K34" s="44" t="str">
        <f>IF(A34="","",INDEX('1. Nevezési összesítő'!$D$3:$D$50,MATCH($A34,'1. Nevezési összesítő'!$A$3:$A$50,0)))</f>
        <v/>
      </c>
      <c r="L34" s="44" t="str">
        <f t="shared" si="2"/>
        <v/>
      </c>
      <c r="M34" s="44" t="str">
        <f>IF(OR(ISBLANK($K34), ISBLANK($D34)),"",INDEX(F_Kategoriak!$A$2:$A$15, MATCH($K34, F_Kategoriak!$E$2:$E$15, 0)))</f>
        <v/>
      </c>
      <c r="N34" s="44" t="str">
        <f>IF(OR(ISBLANK($K34), ISBLANK($D34)),"",INDEX(F_Kategoriak!F$2:F$15, MATCH($M34, F_Kategoriak!$A$2:$A$15, 0)))</f>
        <v/>
      </c>
      <c r="O34" s="110" t="str">
        <f>IF(OR(ISBLANK($K34), ISBLANK($D34)),"",INDEX(F_Kategoriak!G$2:G$15, MATCH($M34, F_Kategoriak!$A$2:$A$15, 0)))</f>
        <v/>
      </c>
    </row>
    <row r="35" spans="1:15" customFormat="1" x14ac:dyDescent="0.25">
      <c r="A35" s="90"/>
      <c r="B35" s="58"/>
      <c r="C35" s="59"/>
      <c r="D35" s="64"/>
      <c r="E35" s="123"/>
      <c r="F35" s="123"/>
      <c r="G35" s="123"/>
      <c r="H35" s="123"/>
      <c r="I35" s="44" t="str">
        <f t="shared" si="0"/>
        <v/>
      </c>
      <c r="J35" s="44" t="str">
        <f t="shared" si="1"/>
        <v/>
      </c>
      <c r="K35" s="44" t="str">
        <f>IF(A35="","",INDEX('1. Nevezési összesítő'!$D$3:$D$50,MATCH($A35,'1. Nevezési összesítő'!$A$3:$A$50,0)))</f>
        <v/>
      </c>
      <c r="L35" s="44" t="str">
        <f t="shared" si="2"/>
        <v/>
      </c>
      <c r="M35" s="44" t="str">
        <f>IF(OR(ISBLANK($K35), ISBLANK($D35)),"",INDEX(F_Kategoriak!$A$2:$A$15, MATCH($K35, F_Kategoriak!$E$2:$E$15, 0)))</f>
        <v/>
      </c>
      <c r="N35" s="44" t="str">
        <f>IF(OR(ISBLANK($K35), ISBLANK($D35)),"",INDEX(F_Kategoriak!F$2:F$15, MATCH($M35, F_Kategoriak!$A$2:$A$15, 0)))</f>
        <v/>
      </c>
      <c r="O35" s="110" t="str">
        <f>IF(OR(ISBLANK($K35), ISBLANK($D35)),"",INDEX(F_Kategoriak!G$2:G$15, MATCH($M35, F_Kategoriak!$A$2:$A$15, 0)))</f>
        <v/>
      </c>
    </row>
    <row r="36" spans="1:15" customFormat="1" x14ac:dyDescent="0.25">
      <c r="A36" s="90"/>
      <c r="B36" s="58"/>
      <c r="C36" s="59"/>
      <c r="D36" s="64"/>
      <c r="E36" s="123"/>
      <c r="F36" s="123"/>
      <c r="G36" s="123"/>
      <c r="H36" s="123"/>
      <c r="I36" s="44" t="str">
        <f t="shared" si="0"/>
        <v/>
      </c>
      <c r="J36" s="44" t="str">
        <f t="shared" si="1"/>
        <v/>
      </c>
      <c r="K36" s="44" t="str">
        <f>IF(A36="","",INDEX('1. Nevezési összesítő'!$D$3:$D$50,MATCH($A36,'1. Nevezési összesítő'!$A$3:$A$50,0)))</f>
        <v/>
      </c>
      <c r="L36" s="44" t="str">
        <f t="shared" si="2"/>
        <v/>
      </c>
      <c r="M36" s="44" t="str">
        <f>IF(OR(ISBLANK($K36), ISBLANK($D36)),"",INDEX(F_Kategoriak!$A$2:$A$15, MATCH($K36, F_Kategoriak!$E$2:$E$15, 0)))</f>
        <v/>
      </c>
      <c r="N36" s="44" t="str">
        <f>IF(OR(ISBLANK($K36), ISBLANK($D36)),"",INDEX(F_Kategoriak!F$2:F$15, MATCH($M36, F_Kategoriak!$A$2:$A$15, 0)))</f>
        <v/>
      </c>
      <c r="O36" s="110" t="str">
        <f>IF(OR(ISBLANK($K36), ISBLANK($D36)),"",INDEX(F_Kategoriak!G$2:G$15, MATCH($M36, F_Kategoriak!$A$2:$A$15, 0)))</f>
        <v/>
      </c>
    </row>
    <row r="37" spans="1:15" customFormat="1" x14ac:dyDescent="0.25">
      <c r="A37" s="90"/>
      <c r="B37" s="58"/>
      <c r="C37" s="59"/>
      <c r="D37" s="64"/>
      <c r="E37" s="123"/>
      <c r="F37" s="123"/>
      <c r="G37" s="123"/>
      <c r="H37" s="123"/>
      <c r="I37" s="44" t="str">
        <f t="shared" si="0"/>
        <v/>
      </c>
      <c r="J37" s="44" t="str">
        <f t="shared" si="1"/>
        <v/>
      </c>
      <c r="K37" s="44" t="str">
        <f>IF(A37="","",INDEX('1. Nevezési összesítő'!$D$3:$D$50,MATCH($A37,'1. Nevezési összesítő'!$A$3:$A$50,0)))</f>
        <v/>
      </c>
      <c r="L37" s="44" t="str">
        <f t="shared" si="2"/>
        <v/>
      </c>
      <c r="M37" s="44" t="str">
        <f>IF(OR(ISBLANK($K37), ISBLANK($D37)),"",INDEX(F_Kategoriak!$A$2:$A$15, MATCH($K37, F_Kategoriak!$E$2:$E$15, 0)))</f>
        <v/>
      </c>
      <c r="N37" s="44" t="str">
        <f>IF(OR(ISBLANK($K37), ISBLANK($D37)),"",INDEX(F_Kategoriak!F$2:F$15, MATCH($M37, F_Kategoriak!$A$2:$A$15, 0)))</f>
        <v/>
      </c>
      <c r="O37" s="110" t="str">
        <f>IF(OR(ISBLANK($K37), ISBLANK($D37)),"",INDEX(F_Kategoriak!G$2:G$15, MATCH($M37, F_Kategoriak!$A$2:$A$15, 0)))</f>
        <v/>
      </c>
    </row>
    <row r="38" spans="1:15" customFormat="1" x14ac:dyDescent="0.25">
      <c r="A38" s="90"/>
      <c r="B38" s="58"/>
      <c r="C38" s="59"/>
      <c r="D38" s="64"/>
      <c r="E38" s="123"/>
      <c r="F38" s="123"/>
      <c r="G38" s="123"/>
      <c r="H38" s="123"/>
      <c r="I38" s="44" t="str">
        <f t="shared" si="0"/>
        <v/>
      </c>
      <c r="J38" s="44" t="str">
        <f t="shared" si="1"/>
        <v/>
      </c>
      <c r="K38" s="44" t="str">
        <f>IF(A38="","",INDEX('1. Nevezési összesítő'!$D$3:$D$50,MATCH($A38,'1. Nevezési összesítő'!$A$3:$A$50,0)))</f>
        <v/>
      </c>
      <c r="L38" s="44" t="str">
        <f t="shared" si="2"/>
        <v/>
      </c>
      <c r="M38" s="44" t="str">
        <f>IF(OR(ISBLANK($K38), ISBLANK($D38)),"",INDEX(F_Kategoriak!$A$2:$A$15, MATCH($K38, F_Kategoriak!$E$2:$E$15, 0)))</f>
        <v/>
      </c>
      <c r="N38" s="44" t="str">
        <f>IF(OR(ISBLANK($K38), ISBLANK($D38)),"",INDEX(F_Kategoriak!F$2:F$15, MATCH($M38, F_Kategoriak!$A$2:$A$15, 0)))</f>
        <v/>
      </c>
      <c r="O38" s="110" t="str">
        <f>IF(OR(ISBLANK($K38), ISBLANK($D38)),"",INDEX(F_Kategoriak!G$2:G$15, MATCH($M38, F_Kategoriak!$A$2:$A$15, 0)))</f>
        <v/>
      </c>
    </row>
    <row r="39" spans="1:15" customFormat="1" x14ac:dyDescent="0.25">
      <c r="A39" s="90"/>
      <c r="B39" s="58"/>
      <c r="C39" s="59"/>
      <c r="D39" s="64"/>
      <c r="E39" s="123"/>
      <c r="F39" s="123"/>
      <c r="G39" s="123"/>
      <c r="H39" s="123"/>
      <c r="I39" s="44" t="str">
        <f t="shared" si="0"/>
        <v/>
      </c>
      <c r="J39" s="44" t="str">
        <f t="shared" si="1"/>
        <v/>
      </c>
      <c r="K39" s="44" t="str">
        <f>IF(A39="","",INDEX('1. Nevezési összesítő'!$D$3:$D$50,MATCH($A39,'1. Nevezési összesítő'!$A$3:$A$50,0)))</f>
        <v/>
      </c>
      <c r="L39" s="44" t="str">
        <f t="shared" si="2"/>
        <v/>
      </c>
      <c r="M39" s="44" t="str">
        <f>IF(OR(ISBLANK($K39), ISBLANK($D39)),"",INDEX(F_Kategoriak!$A$2:$A$15, MATCH($K39, F_Kategoriak!$E$2:$E$15, 0)))</f>
        <v/>
      </c>
      <c r="N39" s="44" t="str">
        <f>IF(OR(ISBLANK($K39), ISBLANK($D39)),"",INDEX(F_Kategoriak!F$2:F$15, MATCH($M39, F_Kategoriak!$A$2:$A$15, 0)))</f>
        <v/>
      </c>
      <c r="O39" s="110" t="str">
        <f>IF(OR(ISBLANK($K39), ISBLANK($D39)),"",INDEX(F_Kategoriak!G$2:G$15, MATCH($M39, F_Kategoriak!$A$2:$A$15, 0)))</f>
        <v/>
      </c>
    </row>
    <row r="40" spans="1:15" customFormat="1" x14ac:dyDescent="0.25">
      <c r="A40" s="90"/>
      <c r="B40" s="58"/>
      <c r="C40" s="59"/>
      <c r="D40" s="64"/>
      <c r="E40" s="123"/>
      <c r="F40" s="123"/>
      <c r="G40" s="123"/>
      <c r="H40" s="123"/>
      <c r="I40" s="44" t="str">
        <f t="shared" si="0"/>
        <v/>
      </c>
      <c r="J40" s="44" t="str">
        <f t="shared" si="1"/>
        <v/>
      </c>
      <c r="K40" s="44" t="str">
        <f>IF(A40="","",INDEX('1. Nevezési összesítő'!$D$3:$D$50,MATCH($A40,'1. Nevezési összesítő'!$A$3:$A$50,0)))</f>
        <v/>
      </c>
      <c r="L40" s="44" t="str">
        <f t="shared" si="2"/>
        <v/>
      </c>
      <c r="M40" s="44" t="str">
        <f>IF(OR(ISBLANK($K40), ISBLANK($D40)),"",INDEX(F_Kategoriak!$A$2:$A$15, MATCH($K40, F_Kategoriak!$E$2:$E$15, 0)))</f>
        <v/>
      </c>
      <c r="N40" s="44" t="str">
        <f>IF(OR(ISBLANK($K40), ISBLANK($D40)),"",INDEX(F_Kategoriak!F$2:F$15, MATCH($M40, F_Kategoriak!$A$2:$A$15, 0)))</f>
        <v/>
      </c>
      <c r="O40" s="110" t="str">
        <f>IF(OR(ISBLANK($K40), ISBLANK($D40)),"",INDEX(F_Kategoriak!G$2:G$15, MATCH($M40, F_Kategoriak!$A$2:$A$15, 0)))</f>
        <v/>
      </c>
    </row>
    <row r="41" spans="1:15" customFormat="1" x14ac:dyDescent="0.25">
      <c r="A41" s="90"/>
      <c r="B41" s="58"/>
      <c r="C41" s="59"/>
      <c r="D41" s="64"/>
      <c r="E41" s="123"/>
      <c r="F41" s="123"/>
      <c r="G41" s="123"/>
      <c r="H41" s="123"/>
      <c r="I41" s="44" t="str">
        <f t="shared" si="0"/>
        <v/>
      </c>
      <c r="J41" s="44" t="str">
        <f t="shared" si="1"/>
        <v/>
      </c>
      <c r="K41" s="44" t="str">
        <f>IF(A41="","",INDEX('1. Nevezési összesítő'!$D$3:$D$50,MATCH($A41,'1. Nevezési összesítő'!$A$3:$A$50,0)))</f>
        <v/>
      </c>
      <c r="L41" s="44" t="str">
        <f t="shared" si="2"/>
        <v/>
      </c>
      <c r="M41" s="44" t="str">
        <f>IF(OR(ISBLANK($K41), ISBLANK($D41)),"",INDEX(F_Kategoriak!$A$2:$A$15, MATCH($K41, F_Kategoriak!$E$2:$E$15, 0)))</f>
        <v/>
      </c>
      <c r="N41" s="44" t="str">
        <f>IF(OR(ISBLANK($K41), ISBLANK($D41)),"",INDEX(F_Kategoriak!F$2:F$15, MATCH($M41, F_Kategoriak!$A$2:$A$15, 0)))</f>
        <v/>
      </c>
      <c r="O41" s="110" t="str">
        <f>IF(OR(ISBLANK($K41), ISBLANK($D41)),"",INDEX(F_Kategoriak!G$2:G$15, MATCH($M41, F_Kategoriak!$A$2:$A$15, 0)))</f>
        <v/>
      </c>
    </row>
    <row r="42" spans="1:15" customFormat="1" x14ac:dyDescent="0.25">
      <c r="A42" s="90"/>
      <c r="B42" s="58"/>
      <c r="C42" s="59"/>
      <c r="D42" s="64"/>
      <c r="E42" s="123"/>
      <c r="F42" s="123"/>
      <c r="G42" s="123"/>
      <c r="H42" s="123"/>
      <c r="I42" s="44" t="str">
        <f t="shared" si="0"/>
        <v/>
      </c>
      <c r="J42" s="44" t="str">
        <f t="shared" si="1"/>
        <v/>
      </c>
      <c r="K42" s="44" t="str">
        <f>IF(A42="","",INDEX('1. Nevezési összesítő'!$D$3:$D$50,MATCH($A42,'1. Nevezési összesítő'!$A$3:$A$50,0)))</f>
        <v/>
      </c>
      <c r="L42" s="44" t="str">
        <f t="shared" si="2"/>
        <v/>
      </c>
      <c r="M42" s="44" t="str">
        <f>IF(OR(ISBLANK($K42), ISBLANK($D42)),"",INDEX(F_Kategoriak!$A$2:$A$15, MATCH($K42, F_Kategoriak!$E$2:$E$15, 0)))</f>
        <v/>
      </c>
      <c r="N42" s="44" t="str">
        <f>IF(OR(ISBLANK($K42), ISBLANK($D42)),"",INDEX(F_Kategoriak!F$2:F$15, MATCH($M42, F_Kategoriak!$A$2:$A$15, 0)))</f>
        <v/>
      </c>
      <c r="O42" s="110" t="str">
        <f>IF(OR(ISBLANK($K42), ISBLANK($D42)),"",INDEX(F_Kategoriak!G$2:G$15, MATCH($M42, F_Kategoriak!$A$2:$A$15, 0)))</f>
        <v/>
      </c>
    </row>
    <row r="43" spans="1:15" customFormat="1" x14ac:dyDescent="0.25">
      <c r="A43" s="90"/>
      <c r="B43" s="58"/>
      <c r="C43" s="59"/>
      <c r="D43" s="64"/>
      <c r="E43" s="123"/>
      <c r="F43" s="123"/>
      <c r="G43" s="123"/>
      <c r="H43" s="123"/>
      <c r="I43" s="44" t="str">
        <f t="shared" si="0"/>
        <v/>
      </c>
      <c r="J43" s="44" t="str">
        <f t="shared" si="1"/>
        <v/>
      </c>
      <c r="K43" s="44" t="str">
        <f>IF(A43="","",INDEX('1. Nevezési összesítő'!$D$3:$D$50,MATCH($A43,'1. Nevezési összesítő'!$A$3:$A$50,0)))</f>
        <v/>
      </c>
      <c r="L43" s="44" t="str">
        <f t="shared" si="2"/>
        <v/>
      </c>
      <c r="M43" s="44" t="str">
        <f>IF(OR(ISBLANK($K43), ISBLANK($D43)),"",INDEX(F_Kategoriak!$A$2:$A$15, MATCH($K43, F_Kategoriak!$E$2:$E$15, 0)))</f>
        <v/>
      </c>
      <c r="N43" s="44" t="str">
        <f>IF(OR(ISBLANK($K43), ISBLANK($D43)),"",INDEX(F_Kategoriak!F$2:F$15, MATCH($M43, F_Kategoriak!$A$2:$A$15, 0)))</f>
        <v/>
      </c>
      <c r="O43" s="110" t="str">
        <f>IF(OR(ISBLANK($K43), ISBLANK($D43)),"",INDEX(F_Kategoriak!G$2:G$15, MATCH($M43, F_Kategoriak!$A$2:$A$15, 0)))</f>
        <v/>
      </c>
    </row>
    <row r="44" spans="1:15" customFormat="1" x14ac:dyDescent="0.25">
      <c r="A44" s="90"/>
      <c r="B44" s="58"/>
      <c r="C44" s="59"/>
      <c r="D44" s="64"/>
      <c r="E44" s="123"/>
      <c r="F44" s="123"/>
      <c r="G44" s="123"/>
      <c r="H44" s="123"/>
      <c r="I44" s="44" t="str">
        <f t="shared" si="0"/>
        <v/>
      </c>
      <c r="J44" s="44" t="str">
        <f t="shared" si="1"/>
        <v/>
      </c>
      <c r="K44" s="44" t="str">
        <f>IF(A44="","",INDEX('1. Nevezési összesítő'!$D$3:$D$50,MATCH($A44,'1. Nevezési összesítő'!$A$3:$A$50,0)))</f>
        <v/>
      </c>
      <c r="L44" s="44" t="str">
        <f t="shared" si="2"/>
        <v/>
      </c>
      <c r="M44" s="44" t="str">
        <f>IF(OR(ISBLANK($K44), ISBLANK($D44)),"",INDEX(F_Kategoriak!$A$2:$A$15, MATCH($K44, F_Kategoriak!$E$2:$E$15, 0)))</f>
        <v/>
      </c>
      <c r="N44" s="44" t="str">
        <f>IF(OR(ISBLANK($K44), ISBLANK($D44)),"",INDEX(F_Kategoriak!F$2:F$15, MATCH($M44, F_Kategoriak!$A$2:$A$15, 0)))</f>
        <v/>
      </c>
      <c r="O44" s="110" t="str">
        <f>IF(OR(ISBLANK($K44), ISBLANK($D44)),"",INDEX(F_Kategoriak!G$2:G$15, MATCH($M44, F_Kategoriak!$A$2:$A$15, 0)))</f>
        <v/>
      </c>
    </row>
    <row r="45" spans="1:15" customFormat="1" x14ac:dyDescent="0.25">
      <c r="A45" s="90"/>
      <c r="B45" s="58"/>
      <c r="C45" s="59"/>
      <c r="D45" s="64"/>
      <c r="E45" s="123"/>
      <c r="F45" s="123"/>
      <c r="G45" s="123"/>
      <c r="H45" s="123"/>
      <c r="I45" s="44" t="str">
        <f t="shared" si="0"/>
        <v/>
      </c>
      <c r="J45" s="44" t="str">
        <f t="shared" si="1"/>
        <v/>
      </c>
      <c r="K45" s="44" t="str">
        <f>IF(A45="","",INDEX('1. Nevezési összesítő'!$D$3:$D$50,MATCH($A45,'1. Nevezési összesítő'!$A$3:$A$50,0)))</f>
        <v/>
      </c>
      <c r="L45" s="44" t="str">
        <f t="shared" si="2"/>
        <v/>
      </c>
      <c r="M45" s="44" t="str">
        <f>IF(OR(ISBLANK($K45), ISBLANK($D45)),"",INDEX(F_Kategoriak!$A$2:$A$15, MATCH($K45, F_Kategoriak!$E$2:$E$15, 0)))</f>
        <v/>
      </c>
      <c r="N45" s="44" t="str">
        <f>IF(OR(ISBLANK($K45), ISBLANK($D45)),"",INDEX(F_Kategoriak!F$2:F$15, MATCH($M45, F_Kategoriak!$A$2:$A$15, 0)))</f>
        <v/>
      </c>
      <c r="O45" s="110" t="str">
        <f>IF(OR(ISBLANK($K45), ISBLANK($D45)),"",INDEX(F_Kategoriak!G$2:G$15, MATCH($M45, F_Kategoriak!$A$2:$A$15, 0)))</f>
        <v/>
      </c>
    </row>
    <row r="46" spans="1:15" customFormat="1" x14ac:dyDescent="0.25">
      <c r="A46" s="90"/>
      <c r="B46" s="58"/>
      <c r="C46" s="59"/>
      <c r="D46" s="64"/>
      <c r="E46" s="123"/>
      <c r="F46" s="123"/>
      <c r="G46" s="123"/>
      <c r="H46" s="123"/>
      <c r="I46" s="44" t="str">
        <f t="shared" si="0"/>
        <v/>
      </c>
      <c r="J46" s="44" t="str">
        <f t="shared" si="1"/>
        <v/>
      </c>
      <c r="K46" s="44" t="str">
        <f>IF(A46="","",INDEX('1. Nevezési összesítő'!$D$3:$D$50,MATCH($A46,'1. Nevezési összesítő'!$A$3:$A$50,0)))</f>
        <v/>
      </c>
      <c r="L46" s="44" t="str">
        <f t="shared" si="2"/>
        <v/>
      </c>
      <c r="M46" s="44" t="str">
        <f>IF(OR(ISBLANK($K46), ISBLANK($D46)),"",INDEX(F_Kategoriak!$A$2:$A$15, MATCH($K46, F_Kategoriak!$E$2:$E$15, 0)))</f>
        <v/>
      </c>
      <c r="N46" s="44" t="str">
        <f>IF(OR(ISBLANK($K46), ISBLANK($D46)),"",INDEX(F_Kategoriak!F$2:F$15, MATCH($M46, F_Kategoriak!$A$2:$A$15, 0)))</f>
        <v/>
      </c>
      <c r="O46" s="110" t="str">
        <f>IF(OR(ISBLANK($K46), ISBLANK($D46)),"",INDEX(F_Kategoriak!G$2:G$15, MATCH($M46, F_Kategoriak!$A$2:$A$15, 0)))</f>
        <v/>
      </c>
    </row>
    <row r="47" spans="1:15" customFormat="1" x14ac:dyDescent="0.25">
      <c r="A47" s="90"/>
      <c r="B47" s="58"/>
      <c r="C47" s="59"/>
      <c r="D47" s="64"/>
      <c r="E47" s="123"/>
      <c r="F47" s="123"/>
      <c r="G47" s="123"/>
      <c r="H47" s="123"/>
      <c r="I47" s="44" t="str">
        <f t="shared" si="0"/>
        <v/>
      </c>
      <c r="J47" s="44" t="str">
        <f t="shared" si="1"/>
        <v/>
      </c>
      <c r="K47" s="44" t="str">
        <f>IF(A47="","",INDEX('1. Nevezési összesítő'!$D$3:$D$50,MATCH($A47,'1. Nevezési összesítő'!$A$3:$A$50,0)))</f>
        <v/>
      </c>
      <c r="L47" s="44" t="str">
        <f t="shared" si="2"/>
        <v/>
      </c>
      <c r="M47" s="44" t="str">
        <f>IF(OR(ISBLANK($K47), ISBLANK($D47)),"",INDEX(F_Kategoriak!$A$2:$A$15, MATCH($K47, F_Kategoriak!$E$2:$E$15, 0)))</f>
        <v/>
      </c>
      <c r="N47" s="44" t="str">
        <f>IF(OR(ISBLANK($K47), ISBLANK($D47)),"",INDEX(F_Kategoriak!F$2:F$15, MATCH($M47, F_Kategoriak!$A$2:$A$15, 0)))</f>
        <v/>
      </c>
      <c r="O47" s="110" t="str">
        <f>IF(OR(ISBLANK($K47), ISBLANK($D47)),"",INDEX(F_Kategoriak!G$2:G$15, MATCH($M47, F_Kategoriak!$A$2:$A$15, 0)))</f>
        <v/>
      </c>
    </row>
    <row r="48" spans="1:15" customFormat="1" x14ac:dyDescent="0.25">
      <c r="A48" s="90"/>
      <c r="B48" s="58"/>
      <c r="C48" s="59"/>
      <c r="D48" s="64"/>
      <c r="E48" s="123"/>
      <c r="F48" s="123"/>
      <c r="G48" s="123"/>
      <c r="H48" s="123"/>
      <c r="I48" s="44" t="str">
        <f t="shared" si="0"/>
        <v/>
      </c>
      <c r="J48" s="44" t="str">
        <f t="shared" si="1"/>
        <v/>
      </c>
      <c r="K48" s="44" t="str">
        <f>IF(A48="","",INDEX('1. Nevezési összesítő'!$D$3:$D$50,MATCH($A48,'1. Nevezési összesítő'!$A$3:$A$50,0)))</f>
        <v/>
      </c>
      <c r="L48" s="44" t="str">
        <f t="shared" si="2"/>
        <v/>
      </c>
      <c r="M48" s="44" t="str">
        <f>IF(OR(ISBLANK($K48), ISBLANK($D48)),"",INDEX(F_Kategoriak!$A$2:$A$15, MATCH($K48, F_Kategoriak!$E$2:$E$15, 0)))</f>
        <v/>
      </c>
      <c r="N48" s="44" t="str">
        <f>IF(OR(ISBLANK($K48), ISBLANK($D48)),"",INDEX(F_Kategoriak!F$2:F$15, MATCH($M48, F_Kategoriak!$A$2:$A$15, 0)))</f>
        <v/>
      </c>
      <c r="O48" s="110" t="str">
        <f>IF(OR(ISBLANK($K48), ISBLANK($D48)),"",INDEX(F_Kategoriak!G$2:G$15, MATCH($M48, F_Kategoriak!$A$2:$A$15, 0)))</f>
        <v/>
      </c>
    </row>
    <row r="49" spans="1:15" customFormat="1" x14ac:dyDescent="0.25">
      <c r="A49" s="90"/>
      <c r="B49" s="58"/>
      <c r="C49" s="59"/>
      <c r="D49" s="64"/>
      <c r="E49" s="123"/>
      <c r="F49" s="123"/>
      <c r="G49" s="123"/>
      <c r="H49" s="123"/>
      <c r="I49" s="44" t="str">
        <f t="shared" si="0"/>
        <v/>
      </c>
      <c r="J49" s="44" t="str">
        <f t="shared" si="1"/>
        <v/>
      </c>
      <c r="K49" s="44" t="str">
        <f>IF(A49="","",INDEX('1. Nevezési összesítő'!$D$3:$D$50,MATCH($A49,'1. Nevezési összesítő'!$A$3:$A$50,0)))</f>
        <v/>
      </c>
      <c r="L49" s="44" t="str">
        <f t="shared" si="2"/>
        <v/>
      </c>
      <c r="M49" s="44" t="str">
        <f>IF(OR(ISBLANK($K49), ISBLANK($D49)),"",INDEX(F_Kategoriak!$A$2:$A$15, MATCH($K49, F_Kategoriak!$E$2:$E$15, 0)))</f>
        <v/>
      </c>
      <c r="N49" s="44" t="str">
        <f>IF(OR(ISBLANK($K49), ISBLANK($D49)),"",INDEX(F_Kategoriak!F$2:F$15, MATCH($M49, F_Kategoriak!$A$2:$A$15, 0)))</f>
        <v/>
      </c>
      <c r="O49" s="110" t="str">
        <f>IF(OR(ISBLANK($K49), ISBLANK($D49)),"",INDEX(F_Kategoriak!G$2:G$15, MATCH($M49, F_Kategoriak!$A$2:$A$15, 0)))</f>
        <v/>
      </c>
    </row>
    <row r="50" spans="1:15" customFormat="1" x14ac:dyDescent="0.25">
      <c r="A50" s="90"/>
      <c r="B50" s="58"/>
      <c r="C50" s="59"/>
      <c r="D50" s="64"/>
      <c r="E50" s="123"/>
      <c r="F50" s="123"/>
      <c r="G50" s="123"/>
      <c r="H50" s="123"/>
      <c r="I50" s="44" t="str">
        <f t="shared" si="0"/>
        <v/>
      </c>
      <c r="J50" s="44" t="str">
        <f t="shared" si="1"/>
        <v/>
      </c>
      <c r="K50" s="44" t="str">
        <f>IF(A50="","",INDEX('1. Nevezési összesítő'!$D$3:$D$50,MATCH($A50,'1. Nevezési összesítő'!$A$3:$A$50,0)))</f>
        <v/>
      </c>
      <c r="L50" s="44" t="str">
        <f t="shared" si="2"/>
        <v/>
      </c>
      <c r="M50" s="44" t="str">
        <f>IF(OR(ISBLANK($K50), ISBLANK($D50)),"",INDEX(F_Kategoriak!$A$2:$A$15, MATCH($K50, F_Kategoriak!$E$2:$E$15, 0)))</f>
        <v/>
      </c>
      <c r="N50" s="44" t="str">
        <f>IF(OR(ISBLANK($K50), ISBLANK($D50)),"",INDEX(F_Kategoriak!F$2:F$15, MATCH($M50, F_Kategoriak!$A$2:$A$15, 0)))</f>
        <v/>
      </c>
      <c r="O50" s="110" t="str">
        <f>IF(OR(ISBLANK($K50), ISBLANK($D50)),"",INDEX(F_Kategoriak!G$2:G$15, MATCH($M50, F_Kategoriak!$A$2:$A$15, 0)))</f>
        <v/>
      </c>
    </row>
    <row r="51" spans="1:15" customFormat="1" x14ac:dyDescent="0.25">
      <c r="A51" s="90"/>
      <c r="B51" s="58"/>
      <c r="C51" s="59"/>
      <c r="D51" s="64"/>
      <c r="E51" s="123"/>
      <c r="F51" s="123"/>
      <c r="G51" s="123"/>
      <c r="H51" s="123"/>
      <c r="I51" s="44" t="str">
        <f t="shared" si="0"/>
        <v/>
      </c>
      <c r="J51" s="44" t="str">
        <f t="shared" si="1"/>
        <v/>
      </c>
      <c r="K51" s="44" t="str">
        <f>IF(A51="","",INDEX('1. Nevezési összesítő'!$D$3:$D$50,MATCH($A51,'1. Nevezési összesítő'!$A$3:$A$50,0)))</f>
        <v/>
      </c>
      <c r="L51" s="44" t="str">
        <f t="shared" si="2"/>
        <v/>
      </c>
      <c r="M51" s="44" t="str">
        <f>IF(OR(ISBLANK($K51), ISBLANK($D51)),"",INDEX(F_Kategoriak!$A$2:$A$15, MATCH($K51, F_Kategoriak!$E$2:$E$15, 0)))</f>
        <v/>
      </c>
      <c r="N51" s="44" t="str">
        <f>IF(OR(ISBLANK($K51), ISBLANK($D51)),"",INDEX(F_Kategoriak!F$2:F$15, MATCH($M51, F_Kategoriak!$A$2:$A$15, 0)))</f>
        <v/>
      </c>
      <c r="O51" s="110" t="str">
        <f>IF(OR(ISBLANK($K51), ISBLANK($D51)),"",INDEX(F_Kategoriak!G$2:G$15, MATCH($M51, F_Kategoriak!$A$2:$A$15, 0)))</f>
        <v/>
      </c>
    </row>
    <row r="52" spans="1:15" customFormat="1" x14ac:dyDescent="0.25">
      <c r="A52" s="90"/>
      <c r="B52" s="58"/>
      <c r="C52" s="59"/>
      <c r="D52" s="64"/>
      <c r="E52" s="123"/>
      <c r="F52" s="123"/>
      <c r="G52" s="123"/>
      <c r="H52" s="123"/>
      <c r="I52" s="44" t="str">
        <f t="shared" si="0"/>
        <v/>
      </c>
      <c r="J52" s="44" t="str">
        <f t="shared" si="1"/>
        <v/>
      </c>
      <c r="K52" s="44" t="str">
        <f>IF(A52="","",INDEX('1. Nevezési összesítő'!$D$3:$D$50,MATCH($A52,'1. Nevezési összesítő'!$A$3:$A$50,0)))</f>
        <v/>
      </c>
      <c r="L52" s="44" t="str">
        <f t="shared" si="2"/>
        <v/>
      </c>
      <c r="M52" s="44" t="str">
        <f>IF(OR(ISBLANK($K52), ISBLANK($D52)),"",INDEX(F_Kategoriak!$A$2:$A$15, MATCH($K52, F_Kategoriak!$E$2:$E$15, 0)))</f>
        <v/>
      </c>
      <c r="N52" s="44" t="str">
        <f>IF(OR(ISBLANK($K52), ISBLANK($D52)),"",INDEX(F_Kategoriak!F$2:F$15, MATCH($M52, F_Kategoriak!$A$2:$A$15, 0)))</f>
        <v/>
      </c>
      <c r="O52" s="110" t="str">
        <f>IF(OR(ISBLANK($K52), ISBLANK($D52)),"",INDEX(F_Kategoriak!G$2:G$15, MATCH($M52, F_Kategoriak!$A$2:$A$15, 0)))</f>
        <v/>
      </c>
    </row>
    <row r="53" spans="1:15" customFormat="1" x14ac:dyDescent="0.25">
      <c r="A53" s="90"/>
      <c r="B53" s="58"/>
      <c r="C53" s="59"/>
      <c r="D53" s="64"/>
      <c r="E53" s="123"/>
      <c r="F53" s="123"/>
      <c r="G53" s="123"/>
      <c r="H53" s="123"/>
      <c r="I53" s="44" t="str">
        <f t="shared" si="0"/>
        <v/>
      </c>
      <c r="J53" s="44" t="str">
        <f t="shared" si="1"/>
        <v/>
      </c>
      <c r="K53" s="44" t="str">
        <f>IF(A53="","",INDEX('1. Nevezési összesítő'!$D$3:$D$50,MATCH($A53,'1. Nevezési összesítő'!$A$3:$A$50,0)))</f>
        <v/>
      </c>
      <c r="L53" s="44" t="str">
        <f t="shared" si="2"/>
        <v/>
      </c>
      <c r="M53" s="44" t="str">
        <f>IF(OR(ISBLANK($K53), ISBLANK($D53)),"",INDEX(F_Kategoriak!$A$2:$A$15, MATCH($K53, F_Kategoriak!$E$2:$E$15, 0)))</f>
        <v/>
      </c>
      <c r="N53" s="44" t="str">
        <f>IF(OR(ISBLANK($K53), ISBLANK($D53)),"",INDEX(F_Kategoriak!F$2:F$15, MATCH($M53, F_Kategoriak!$A$2:$A$15, 0)))</f>
        <v/>
      </c>
      <c r="O53" s="110" t="str">
        <f>IF(OR(ISBLANK($K53), ISBLANK($D53)),"",INDEX(F_Kategoriak!G$2:G$15, MATCH($M53, F_Kategoriak!$A$2:$A$15, 0)))</f>
        <v/>
      </c>
    </row>
    <row r="54" spans="1:15" customFormat="1" x14ac:dyDescent="0.25">
      <c r="A54" s="90"/>
      <c r="B54" s="58"/>
      <c r="C54" s="59"/>
      <c r="D54" s="64"/>
      <c r="E54" s="123"/>
      <c r="F54" s="123"/>
      <c r="G54" s="123"/>
      <c r="H54" s="123"/>
      <c r="I54" s="44" t="str">
        <f t="shared" si="0"/>
        <v/>
      </c>
      <c r="J54" s="44" t="str">
        <f t="shared" si="1"/>
        <v/>
      </c>
      <c r="K54" s="44" t="str">
        <f>IF(A54="","",INDEX('1. Nevezési összesítő'!$D$3:$D$50,MATCH($A54,'1. Nevezési összesítő'!$A$3:$A$50,0)))</f>
        <v/>
      </c>
      <c r="L54" s="44" t="str">
        <f t="shared" si="2"/>
        <v/>
      </c>
      <c r="M54" s="44" t="str">
        <f>IF(OR(ISBLANK($K54), ISBLANK($D54)),"",INDEX(F_Kategoriak!$A$2:$A$15, MATCH($K54, F_Kategoriak!$E$2:$E$15, 0)))</f>
        <v/>
      </c>
      <c r="N54" s="44" t="str">
        <f>IF(OR(ISBLANK($K54), ISBLANK($D54)),"",INDEX(F_Kategoriak!F$2:F$15, MATCH($M54, F_Kategoriak!$A$2:$A$15, 0)))</f>
        <v/>
      </c>
      <c r="O54" s="110" t="str">
        <f>IF(OR(ISBLANK($K54), ISBLANK($D54)),"",INDEX(F_Kategoriak!G$2:G$15, MATCH($M54, F_Kategoriak!$A$2:$A$15, 0)))</f>
        <v/>
      </c>
    </row>
    <row r="55" spans="1:15" customFormat="1" x14ac:dyDescent="0.25">
      <c r="A55" s="90"/>
      <c r="B55" s="58"/>
      <c r="C55" s="59"/>
      <c r="D55" s="64"/>
      <c r="E55" s="123"/>
      <c r="F55" s="123"/>
      <c r="G55" s="123"/>
      <c r="H55" s="123"/>
      <c r="I55" s="44" t="str">
        <f t="shared" si="0"/>
        <v/>
      </c>
      <c r="J55" s="44" t="str">
        <f t="shared" si="1"/>
        <v/>
      </c>
      <c r="K55" s="44" t="str">
        <f>IF(A55="","",INDEX('1. Nevezési összesítő'!$D$3:$D$50,MATCH($A55,'1. Nevezési összesítő'!$A$3:$A$50,0)))</f>
        <v/>
      </c>
      <c r="L55" s="44" t="str">
        <f t="shared" si="2"/>
        <v/>
      </c>
      <c r="M55" s="44" t="str">
        <f>IF(OR(ISBLANK($K55), ISBLANK($D55)),"",INDEX(F_Kategoriak!$A$2:$A$15, MATCH($K55, F_Kategoriak!$E$2:$E$15, 0)))</f>
        <v/>
      </c>
      <c r="N55" s="44" t="str">
        <f>IF(OR(ISBLANK($K55), ISBLANK($D55)),"",INDEX(F_Kategoriak!F$2:F$15, MATCH($M55, F_Kategoriak!$A$2:$A$15, 0)))</f>
        <v/>
      </c>
      <c r="O55" s="110" t="str">
        <f>IF(OR(ISBLANK($K55), ISBLANK($D55)),"",INDEX(F_Kategoriak!G$2:G$15, MATCH($M55, F_Kategoriak!$A$2:$A$15, 0)))</f>
        <v/>
      </c>
    </row>
    <row r="56" spans="1:15" customFormat="1" x14ac:dyDescent="0.25">
      <c r="A56" s="90"/>
      <c r="B56" s="58"/>
      <c r="C56" s="59"/>
      <c r="D56" s="64"/>
      <c r="E56" s="123"/>
      <c r="F56" s="123"/>
      <c r="G56" s="123"/>
      <c r="H56" s="123"/>
      <c r="I56" s="44" t="str">
        <f t="shared" si="0"/>
        <v/>
      </c>
      <c r="J56" s="44" t="str">
        <f t="shared" si="1"/>
        <v/>
      </c>
      <c r="K56" s="44" t="str">
        <f>IF(A56="","",INDEX('1. Nevezési összesítő'!$D$3:$D$50,MATCH($A56,'1. Nevezési összesítő'!$A$3:$A$50,0)))</f>
        <v/>
      </c>
      <c r="L56" s="44" t="str">
        <f t="shared" si="2"/>
        <v/>
      </c>
      <c r="M56" s="44" t="str">
        <f>IF(OR(ISBLANK($K56), ISBLANK($D56)),"",INDEX(F_Kategoriak!$A$2:$A$15, MATCH($K56, F_Kategoriak!$E$2:$E$15, 0)))</f>
        <v/>
      </c>
      <c r="N56" s="44" t="str">
        <f>IF(OR(ISBLANK($K56), ISBLANK($D56)),"",INDEX(F_Kategoriak!F$2:F$15, MATCH($M56, F_Kategoriak!$A$2:$A$15, 0)))</f>
        <v/>
      </c>
      <c r="O56" s="110" t="str">
        <f>IF(OR(ISBLANK($K56), ISBLANK($D56)),"",INDEX(F_Kategoriak!G$2:G$15, MATCH($M56, F_Kategoriak!$A$2:$A$15, 0)))</f>
        <v/>
      </c>
    </row>
    <row r="57" spans="1:15" customFormat="1" x14ac:dyDescent="0.25">
      <c r="A57" s="90"/>
      <c r="B57" s="58"/>
      <c r="C57" s="59"/>
      <c r="D57" s="64"/>
      <c r="E57" s="123"/>
      <c r="F57" s="123"/>
      <c r="G57" s="123"/>
      <c r="H57" s="123"/>
      <c r="I57" s="44" t="str">
        <f t="shared" si="0"/>
        <v/>
      </c>
      <c r="J57" s="44" t="str">
        <f t="shared" si="1"/>
        <v/>
      </c>
      <c r="K57" s="44" t="str">
        <f>IF(A57="","",INDEX('1. Nevezési összesítő'!$D$3:$D$50,MATCH($A57,'1. Nevezési összesítő'!$A$3:$A$50,0)))</f>
        <v/>
      </c>
      <c r="L57" s="44" t="str">
        <f t="shared" si="2"/>
        <v/>
      </c>
      <c r="M57" s="44" t="str">
        <f>IF(OR(ISBLANK($K57), ISBLANK($D57)),"",INDEX(F_Kategoriak!$A$2:$A$15, MATCH($K57, F_Kategoriak!$E$2:$E$15, 0)))</f>
        <v/>
      </c>
      <c r="N57" s="44" t="str">
        <f>IF(OR(ISBLANK($K57), ISBLANK($D57)),"",INDEX(F_Kategoriak!F$2:F$15, MATCH($M57, F_Kategoriak!$A$2:$A$15, 0)))</f>
        <v/>
      </c>
      <c r="O57" s="110" t="str">
        <f>IF(OR(ISBLANK($K57), ISBLANK($D57)),"",INDEX(F_Kategoriak!G$2:G$15, MATCH($M57, F_Kategoriak!$A$2:$A$15, 0)))</f>
        <v/>
      </c>
    </row>
    <row r="58" spans="1:15" customFormat="1" x14ac:dyDescent="0.25">
      <c r="A58" s="90"/>
      <c r="B58" s="58"/>
      <c r="C58" s="59"/>
      <c r="D58" s="64"/>
      <c r="E58" s="123"/>
      <c r="F58" s="123"/>
      <c r="G58" s="123"/>
      <c r="H58" s="123"/>
      <c r="I58" s="44" t="str">
        <f t="shared" si="0"/>
        <v/>
      </c>
      <c r="J58" s="44" t="str">
        <f t="shared" si="1"/>
        <v/>
      </c>
      <c r="K58" s="44" t="str">
        <f>IF(A58="","",INDEX('1. Nevezési összesítő'!$D$3:$D$50,MATCH($A58,'1. Nevezési összesítő'!$A$3:$A$50,0)))</f>
        <v/>
      </c>
      <c r="L58" s="44" t="str">
        <f t="shared" si="2"/>
        <v/>
      </c>
      <c r="M58" s="44" t="str">
        <f>IF(OR(ISBLANK($K58), ISBLANK($D58)),"",INDEX(F_Kategoriak!$A$2:$A$15, MATCH($K58, F_Kategoriak!$E$2:$E$15, 0)))</f>
        <v/>
      </c>
      <c r="N58" s="44" t="str">
        <f>IF(OR(ISBLANK($K58), ISBLANK($D58)),"",INDEX(F_Kategoriak!F$2:F$15, MATCH($M58, F_Kategoriak!$A$2:$A$15, 0)))</f>
        <v/>
      </c>
      <c r="O58" s="110" t="str">
        <f>IF(OR(ISBLANK($K58), ISBLANK($D58)),"",INDEX(F_Kategoriak!G$2:G$15, MATCH($M58, F_Kategoriak!$A$2:$A$15, 0)))</f>
        <v/>
      </c>
    </row>
    <row r="59" spans="1:15" customFormat="1" x14ac:dyDescent="0.25">
      <c r="A59" s="90"/>
      <c r="B59" s="58"/>
      <c r="C59" s="59"/>
      <c r="D59" s="64"/>
      <c r="E59" s="123"/>
      <c r="F59" s="123"/>
      <c r="G59" s="123"/>
      <c r="H59" s="123"/>
      <c r="I59" s="44" t="str">
        <f t="shared" si="0"/>
        <v/>
      </c>
      <c r="J59" s="44" t="str">
        <f t="shared" si="1"/>
        <v/>
      </c>
      <c r="K59" s="44" t="str">
        <f>IF(A59="","",INDEX('1. Nevezési összesítő'!$D$3:$D$50,MATCH($A59,'1. Nevezési összesítő'!$A$3:$A$50,0)))</f>
        <v/>
      </c>
      <c r="L59" s="44" t="str">
        <f t="shared" si="2"/>
        <v/>
      </c>
      <c r="M59" s="44" t="str">
        <f>IF(OR(ISBLANK($K59), ISBLANK($D59)),"",INDEX(F_Kategoriak!$A$2:$A$15, MATCH($K59, F_Kategoriak!$E$2:$E$15, 0)))</f>
        <v/>
      </c>
      <c r="N59" s="44" t="str">
        <f>IF(OR(ISBLANK($K59), ISBLANK($D59)),"",INDEX(F_Kategoriak!F$2:F$15, MATCH($M59, F_Kategoriak!$A$2:$A$15, 0)))</f>
        <v/>
      </c>
      <c r="O59" s="110" t="str">
        <f>IF(OR(ISBLANK($K59), ISBLANK($D59)),"",INDEX(F_Kategoriak!G$2:G$15, MATCH($M59, F_Kategoriak!$A$2:$A$15, 0)))</f>
        <v/>
      </c>
    </row>
    <row r="60" spans="1:15" customFormat="1" x14ac:dyDescent="0.25">
      <c r="A60" s="90"/>
      <c r="B60" s="58"/>
      <c r="C60" s="59"/>
      <c r="D60" s="64"/>
      <c r="E60" s="123"/>
      <c r="F60" s="123"/>
      <c r="G60" s="123"/>
      <c r="H60" s="123"/>
      <c r="I60" s="44" t="str">
        <f t="shared" si="0"/>
        <v/>
      </c>
      <c r="J60" s="44" t="str">
        <f t="shared" si="1"/>
        <v/>
      </c>
      <c r="K60" s="44" t="str">
        <f>IF(A60="","",INDEX('1. Nevezési összesítő'!$D$3:$D$50,MATCH($A60,'1. Nevezési összesítő'!$A$3:$A$50,0)))</f>
        <v/>
      </c>
      <c r="L60" s="44" t="str">
        <f t="shared" si="2"/>
        <v/>
      </c>
      <c r="M60" s="44" t="str">
        <f>IF(OR(ISBLANK($K60), ISBLANK($D60)),"",INDEX(F_Kategoriak!$A$2:$A$15, MATCH($K60, F_Kategoriak!$E$2:$E$15, 0)))</f>
        <v/>
      </c>
      <c r="N60" s="44" t="str">
        <f>IF(OR(ISBLANK($K60), ISBLANK($D60)),"",INDEX(F_Kategoriak!F$2:F$15, MATCH($M60, F_Kategoriak!$A$2:$A$15, 0)))</f>
        <v/>
      </c>
      <c r="O60" s="110" t="str">
        <f>IF(OR(ISBLANK($K60), ISBLANK($D60)),"",INDEX(F_Kategoriak!G$2:G$15, MATCH($M60, F_Kategoriak!$A$2:$A$15, 0)))</f>
        <v/>
      </c>
    </row>
    <row r="61" spans="1:15" customFormat="1" x14ac:dyDescent="0.25">
      <c r="A61" s="90"/>
      <c r="B61" s="58"/>
      <c r="C61" s="59"/>
      <c r="D61" s="64"/>
      <c r="E61" s="123"/>
      <c r="F61" s="123"/>
      <c r="G61" s="123"/>
      <c r="H61" s="123"/>
      <c r="I61" s="44" t="str">
        <f t="shared" si="0"/>
        <v/>
      </c>
      <c r="J61" s="44" t="str">
        <f t="shared" si="1"/>
        <v/>
      </c>
      <c r="K61" s="44" t="str">
        <f>IF(A61="","",INDEX('1. Nevezési összesítő'!$D$3:$D$50,MATCH($A61,'1. Nevezési összesítő'!$A$3:$A$50,0)))</f>
        <v/>
      </c>
      <c r="L61" s="44" t="str">
        <f t="shared" si="2"/>
        <v/>
      </c>
      <c r="M61" s="44" t="str">
        <f>IF(OR(ISBLANK($K61), ISBLANK($D61)),"",INDEX(F_Kategoriak!$A$2:$A$15, MATCH($K61, F_Kategoriak!$E$2:$E$15, 0)))</f>
        <v/>
      </c>
      <c r="N61" s="44" t="str">
        <f>IF(OR(ISBLANK($K61), ISBLANK($D61)),"",INDEX(F_Kategoriak!F$2:F$15, MATCH($M61, F_Kategoriak!$A$2:$A$15, 0)))</f>
        <v/>
      </c>
      <c r="O61" s="110" t="str">
        <f>IF(OR(ISBLANK($K61), ISBLANK($D61)),"",INDEX(F_Kategoriak!G$2:G$15, MATCH($M61, F_Kategoriak!$A$2:$A$15, 0)))</f>
        <v/>
      </c>
    </row>
    <row r="62" spans="1:15" customFormat="1" x14ac:dyDescent="0.25">
      <c r="A62" s="90"/>
      <c r="B62" s="58"/>
      <c r="C62" s="59"/>
      <c r="D62" s="64"/>
      <c r="E62" s="123"/>
      <c r="F62" s="123"/>
      <c r="G62" s="123"/>
      <c r="H62" s="123"/>
      <c r="I62" s="44" t="str">
        <f t="shared" si="0"/>
        <v/>
      </c>
      <c r="J62" s="44" t="str">
        <f t="shared" si="1"/>
        <v/>
      </c>
      <c r="K62" s="44" t="str">
        <f>IF(A62="","",INDEX('1. Nevezési összesítő'!$D$3:$D$50,MATCH($A62,'1. Nevezési összesítő'!$A$3:$A$50,0)))</f>
        <v/>
      </c>
      <c r="L62" s="44" t="str">
        <f t="shared" si="2"/>
        <v/>
      </c>
      <c r="M62" s="44" t="str">
        <f>IF(OR(ISBLANK($K62), ISBLANK($D62)),"",INDEX(F_Kategoriak!$A$2:$A$15, MATCH($K62, F_Kategoriak!$E$2:$E$15, 0)))</f>
        <v/>
      </c>
      <c r="N62" s="44" t="str">
        <f>IF(OR(ISBLANK($K62), ISBLANK($D62)),"",INDEX(F_Kategoriak!F$2:F$15, MATCH($M62, F_Kategoriak!$A$2:$A$15, 0)))</f>
        <v/>
      </c>
      <c r="O62" s="110" t="str">
        <f>IF(OR(ISBLANK($K62), ISBLANK($D62)),"",INDEX(F_Kategoriak!G$2:G$15, MATCH($M62, F_Kategoriak!$A$2:$A$15, 0)))</f>
        <v/>
      </c>
    </row>
    <row r="63" spans="1:15" customFormat="1" x14ac:dyDescent="0.25">
      <c r="A63" s="90"/>
      <c r="B63" s="58"/>
      <c r="C63" s="59"/>
      <c r="D63" s="64"/>
      <c r="E63" s="123"/>
      <c r="F63" s="123"/>
      <c r="G63" s="123"/>
      <c r="H63" s="123"/>
      <c r="I63" s="44" t="str">
        <f t="shared" si="0"/>
        <v/>
      </c>
      <c r="J63" s="44" t="str">
        <f t="shared" si="1"/>
        <v/>
      </c>
      <c r="K63" s="44" t="str">
        <f>IF(A63="","",INDEX('1. Nevezési összesítő'!$D$3:$D$50,MATCH($A63,'1. Nevezési összesítő'!$A$3:$A$50,0)))</f>
        <v/>
      </c>
      <c r="L63" s="44" t="str">
        <f t="shared" si="2"/>
        <v/>
      </c>
      <c r="M63" s="44" t="str">
        <f>IF(OR(ISBLANK($K63), ISBLANK($D63)),"",INDEX(F_Kategoriak!$A$2:$A$15, MATCH($K63, F_Kategoriak!$E$2:$E$15, 0)))</f>
        <v/>
      </c>
      <c r="N63" s="44" t="str">
        <f>IF(OR(ISBLANK($K63), ISBLANK($D63)),"",INDEX(F_Kategoriak!F$2:F$15, MATCH($M63, F_Kategoriak!$A$2:$A$15, 0)))</f>
        <v/>
      </c>
      <c r="O63" s="110" t="str">
        <f>IF(OR(ISBLANK($K63), ISBLANK($D63)),"",INDEX(F_Kategoriak!G$2:G$15, MATCH($M63, F_Kategoriak!$A$2:$A$15, 0)))</f>
        <v/>
      </c>
    </row>
    <row r="64" spans="1:15" customFormat="1" x14ac:dyDescent="0.25">
      <c r="A64" s="90"/>
      <c r="B64" s="58"/>
      <c r="C64" s="59"/>
      <c r="D64" s="64"/>
      <c r="E64" s="123"/>
      <c r="F64" s="123"/>
      <c r="G64" s="123"/>
      <c r="H64" s="123"/>
      <c r="I64" s="44" t="str">
        <f t="shared" si="0"/>
        <v/>
      </c>
      <c r="J64" s="44" t="str">
        <f t="shared" si="1"/>
        <v/>
      </c>
      <c r="K64" s="44" t="str">
        <f>IF(A64="","",INDEX('1. Nevezési összesítő'!$D$3:$D$50,MATCH($A64,'1. Nevezési összesítő'!$A$3:$A$50,0)))</f>
        <v/>
      </c>
      <c r="L64" s="44" t="str">
        <f t="shared" si="2"/>
        <v/>
      </c>
      <c r="M64" s="44" t="str">
        <f>IF(OR(ISBLANK($K64), ISBLANK($D64)),"",INDEX(F_Kategoriak!$A$2:$A$15, MATCH($K64, F_Kategoriak!$E$2:$E$15, 0)))</f>
        <v/>
      </c>
      <c r="N64" s="44" t="str">
        <f>IF(OR(ISBLANK($K64), ISBLANK($D64)),"",INDEX(F_Kategoriak!F$2:F$15, MATCH($M64, F_Kategoriak!$A$2:$A$15, 0)))</f>
        <v/>
      </c>
      <c r="O64" s="110" t="str">
        <f>IF(OR(ISBLANK($K64), ISBLANK($D64)),"",INDEX(F_Kategoriak!G$2:G$15, MATCH($M64, F_Kategoriak!$A$2:$A$15, 0)))</f>
        <v/>
      </c>
    </row>
    <row r="65" spans="1:15" customFormat="1" x14ac:dyDescent="0.25">
      <c r="A65" s="90"/>
      <c r="B65" s="58"/>
      <c r="C65" s="59"/>
      <c r="D65" s="64"/>
      <c r="E65" s="123"/>
      <c r="F65" s="123"/>
      <c r="G65" s="123"/>
      <c r="H65" s="123"/>
      <c r="I65" s="44" t="str">
        <f t="shared" si="0"/>
        <v/>
      </c>
      <c r="J65" s="44" t="str">
        <f t="shared" si="1"/>
        <v/>
      </c>
      <c r="K65" s="44" t="str">
        <f>IF(A65="","",INDEX('1. Nevezési összesítő'!$D$3:$D$50,MATCH($A65,'1. Nevezési összesítő'!$A$3:$A$50,0)))</f>
        <v/>
      </c>
      <c r="L65" s="44" t="str">
        <f t="shared" si="2"/>
        <v/>
      </c>
      <c r="M65" s="44" t="str">
        <f>IF(OR(ISBLANK($K65), ISBLANK($D65)),"",INDEX(F_Kategoriak!$A$2:$A$15, MATCH($K65, F_Kategoriak!$E$2:$E$15, 0)))</f>
        <v/>
      </c>
      <c r="N65" s="44" t="str">
        <f>IF(OR(ISBLANK($K65), ISBLANK($D65)),"",INDEX(F_Kategoriak!F$2:F$15, MATCH($M65, F_Kategoriak!$A$2:$A$15, 0)))</f>
        <v/>
      </c>
      <c r="O65" s="110" t="str">
        <f>IF(OR(ISBLANK($K65), ISBLANK($D65)),"",INDEX(F_Kategoriak!G$2:G$15, MATCH($M65, F_Kategoriak!$A$2:$A$15, 0)))</f>
        <v/>
      </c>
    </row>
    <row r="66" spans="1:15" customFormat="1" x14ac:dyDescent="0.25">
      <c r="A66" s="90"/>
      <c r="B66" s="58"/>
      <c r="C66" s="59"/>
      <c r="D66" s="64"/>
      <c r="E66" s="123"/>
      <c r="F66" s="123"/>
      <c r="G66" s="123"/>
      <c r="H66" s="123"/>
      <c r="I66" s="44" t="str">
        <f t="shared" si="0"/>
        <v/>
      </c>
      <c r="J66" s="44" t="str">
        <f t="shared" si="1"/>
        <v/>
      </c>
      <c r="K66" s="44" t="str">
        <f>IF(A66="","",INDEX('1. Nevezési összesítő'!$D$3:$D$50,MATCH($A66,'1. Nevezési összesítő'!$A$3:$A$50,0)))</f>
        <v/>
      </c>
      <c r="L66" s="44" t="str">
        <f t="shared" si="2"/>
        <v/>
      </c>
      <c r="M66" s="44" t="str">
        <f>IF(OR(ISBLANK($K66), ISBLANK($D66)),"",INDEX(F_Kategoriak!$A$2:$A$15, MATCH($K66, F_Kategoriak!$E$2:$E$15, 0)))</f>
        <v/>
      </c>
      <c r="N66" s="44" t="str">
        <f>IF(OR(ISBLANK($K66), ISBLANK($D66)),"",INDEX(F_Kategoriak!F$2:F$15, MATCH($M66, F_Kategoriak!$A$2:$A$15, 0)))</f>
        <v/>
      </c>
      <c r="O66" s="110" t="str">
        <f>IF(OR(ISBLANK($K66), ISBLANK($D66)),"",INDEX(F_Kategoriak!G$2:G$15, MATCH($M66, F_Kategoriak!$A$2:$A$15, 0)))</f>
        <v/>
      </c>
    </row>
    <row r="67" spans="1:15" customFormat="1" x14ac:dyDescent="0.25">
      <c r="A67" s="90"/>
      <c r="B67" s="58"/>
      <c r="C67" s="59"/>
      <c r="D67" s="64"/>
      <c r="E67" s="123"/>
      <c r="F67" s="123"/>
      <c r="G67" s="123"/>
      <c r="H67" s="123"/>
      <c r="I67" s="44" t="str">
        <f t="shared" si="0"/>
        <v/>
      </c>
      <c r="J67" s="44" t="str">
        <f t="shared" si="1"/>
        <v/>
      </c>
      <c r="K67" s="44" t="str">
        <f>IF(A67="","",INDEX('1. Nevezési összesítő'!$D$3:$D$50,MATCH($A67,'1. Nevezési összesítő'!$A$3:$A$50,0)))</f>
        <v/>
      </c>
      <c r="L67" s="44" t="str">
        <f t="shared" si="2"/>
        <v/>
      </c>
      <c r="M67" s="44" t="str">
        <f>IF(OR(ISBLANK($K67), ISBLANK($D67)),"",INDEX(F_Kategoriak!$A$2:$A$15, MATCH($K67, F_Kategoriak!$E$2:$E$15, 0)))</f>
        <v/>
      </c>
      <c r="N67" s="44" t="str">
        <f>IF(OR(ISBLANK($K67), ISBLANK($D67)),"",INDEX(F_Kategoriak!F$2:F$15, MATCH($M67, F_Kategoriak!$A$2:$A$15, 0)))</f>
        <v/>
      </c>
      <c r="O67" s="110" t="str">
        <f>IF(OR(ISBLANK($K67), ISBLANK($D67)),"",INDEX(F_Kategoriak!G$2:G$15, MATCH($M67, F_Kategoriak!$A$2:$A$15, 0)))</f>
        <v/>
      </c>
    </row>
    <row r="68" spans="1:15" customFormat="1" x14ac:dyDescent="0.25">
      <c r="A68" s="90"/>
      <c r="B68" s="58"/>
      <c r="C68" s="59"/>
      <c r="D68" s="64"/>
      <c r="E68" s="123"/>
      <c r="F68" s="123"/>
      <c r="G68" s="123"/>
      <c r="H68" s="123"/>
      <c r="I68" s="44" t="str">
        <f t="shared" ref="I68:I131" si="3">IF(ISBLANK($D68),"",AND(ISNUMBER($D68), ISNUMBER(DAY($D68))))</f>
        <v/>
      </c>
      <c r="J68" s="44" t="str">
        <f t="shared" ref="J68:J131" si="4">IF(OR(ISBLANK($K68), ISBLANK($D68)),"",AND($L68&gt;=$O68,$L68&lt;=$N68))</f>
        <v/>
      </c>
      <c r="K68" s="44" t="str">
        <f>IF(A68="","",INDEX('1. Nevezési összesítő'!$D$3:$D$50,MATCH($A68,'1. Nevezési összesítő'!$A$3:$A$50,0)))</f>
        <v/>
      </c>
      <c r="L68" s="44" t="str">
        <f t="shared" ref="L68:L131" si="5">IF(ISBLANK($D68),"",YEAR($D68))</f>
        <v/>
      </c>
      <c r="M68" s="44" t="str">
        <f>IF(OR(ISBLANK($K68), ISBLANK($D68)),"",INDEX(F_Kategoriak!$A$2:$A$15, MATCH($K68, F_Kategoriak!$E$2:$E$15, 0)))</f>
        <v/>
      </c>
      <c r="N68" s="44" t="str">
        <f>IF(OR(ISBLANK($K68), ISBLANK($D68)),"",INDEX(F_Kategoriak!F$2:F$15, MATCH($M68, F_Kategoriak!$A$2:$A$15, 0)))</f>
        <v/>
      </c>
      <c r="O68" s="110" t="str">
        <f>IF(OR(ISBLANK($K68), ISBLANK($D68)),"",INDEX(F_Kategoriak!G$2:G$15, MATCH($M68, F_Kategoriak!$A$2:$A$15, 0)))</f>
        <v/>
      </c>
    </row>
    <row r="69" spans="1:15" customFormat="1" x14ac:dyDescent="0.25">
      <c r="A69" s="90"/>
      <c r="B69" s="58"/>
      <c r="C69" s="59"/>
      <c r="D69" s="64"/>
      <c r="E69" s="123"/>
      <c r="F69" s="123"/>
      <c r="G69" s="123"/>
      <c r="H69" s="123"/>
      <c r="I69" s="44" t="str">
        <f t="shared" si="3"/>
        <v/>
      </c>
      <c r="J69" s="44" t="str">
        <f t="shared" si="4"/>
        <v/>
      </c>
      <c r="K69" s="44" t="str">
        <f>IF(A69="","",INDEX('1. Nevezési összesítő'!$D$3:$D$50,MATCH($A69,'1. Nevezési összesítő'!$A$3:$A$50,0)))</f>
        <v/>
      </c>
      <c r="L69" s="44" t="str">
        <f t="shared" si="5"/>
        <v/>
      </c>
      <c r="M69" s="44" t="str">
        <f>IF(OR(ISBLANK($K69), ISBLANK($D69)),"",INDEX(F_Kategoriak!$A$2:$A$15, MATCH($K69, F_Kategoriak!$E$2:$E$15, 0)))</f>
        <v/>
      </c>
      <c r="N69" s="44" t="str">
        <f>IF(OR(ISBLANK($K69), ISBLANK($D69)),"",INDEX(F_Kategoriak!F$2:F$15, MATCH($M69, F_Kategoriak!$A$2:$A$15, 0)))</f>
        <v/>
      </c>
      <c r="O69" s="110" t="str">
        <f>IF(OR(ISBLANK($K69), ISBLANK($D69)),"",INDEX(F_Kategoriak!G$2:G$15, MATCH($M69, F_Kategoriak!$A$2:$A$15, 0)))</f>
        <v/>
      </c>
    </row>
    <row r="70" spans="1:15" customFormat="1" x14ac:dyDescent="0.25">
      <c r="A70" s="90"/>
      <c r="B70" s="58"/>
      <c r="C70" s="59"/>
      <c r="D70" s="64"/>
      <c r="E70" s="123"/>
      <c r="F70" s="123"/>
      <c r="G70" s="123"/>
      <c r="H70" s="123"/>
      <c r="I70" s="44" t="str">
        <f t="shared" si="3"/>
        <v/>
      </c>
      <c r="J70" s="44" t="str">
        <f t="shared" si="4"/>
        <v/>
      </c>
      <c r="K70" s="44" t="str">
        <f>IF(A70="","",INDEX('1. Nevezési összesítő'!$D$3:$D$50,MATCH($A70,'1. Nevezési összesítő'!$A$3:$A$50,0)))</f>
        <v/>
      </c>
      <c r="L70" s="44" t="str">
        <f t="shared" si="5"/>
        <v/>
      </c>
      <c r="M70" s="44" t="str">
        <f>IF(OR(ISBLANK($K70), ISBLANK($D70)),"",INDEX(F_Kategoriak!$A$2:$A$15, MATCH($K70, F_Kategoriak!$E$2:$E$15, 0)))</f>
        <v/>
      </c>
      <c r="N70" s="44" t="str">
        <f>IF(OR(ISBLANK($K70), ISBLANK($D70)),"",INDEX(F_Kategoriak!F$2:F$15, MATCH($M70, F_Kategoriak!$A$2:$A$15, 0)))</f>
        <v/>
      </c>
      <c r="O70" s="110" t="str">
        <f>IF(OR(ISBLANK($K70), ISBLANK($D70)),"",INDEX(F_Kategoriak!G$2:G$15, MATCH($M70, F_Kategoriak!$A$2:$A$15, 0)))</f>
        <v/>
      </c>
    </row>
    <row r="71" spans="1:15" customFormat="1" x14ac:dyDescent="0.25">
      <c r="A71" s="90"/>
      <c r="B71" s="58"/>
      <c r="C71" s="59"/>
      <c r="D71" s="64"/>
      <c r="E71" s="123"/>
      <c r="F71" s="123"/>
      <c r="G71" s="123"/>
      <c r="H71" s="123"/>
      <c r="I71" s="44" t="str">
        <f t="shared" si="3"/>
        <v/>
      </c>
      <c r="J71" s="44" t="str">
        <f t="shared" si="4"/>
        <v/>
      </c>
      <c r="K71" s="44" t="str">
        <f>IF(A71="","",INDEX('1. Nevezési összesítő'!$D$3:$D$50,MATCH($A71,'1. Nevezési összesítő'!$A$3:$A$50,0)))</f>
        <v/>
      </c>
      <c r="L71" s="44" t="str">
        <f t="shared" si="5"/>
        <v/>
      </c>
      <c r="M71" s="44" t="str">
        <f>IF(OR(ISBLANK($K71), ISBLANK($D71)),"",INDEX(F_Kategoriak!$A$2:$A$15, MATCH($K71, F_Kategoriak!$E$2:$E$15, 0)))</f>
        <v/>
      </c>
      <c r="N71" s="44" t="str">
        <f>IF(OR(ISBLANK($K71), ISBLANK($D71)),"",INDEX(F_Kategoriak!F$2:F$15, MATCH($M71, F_Kategoriak!$A$2:$A$15, 0)))</f>
        <v/>
      </c>
      <c r="O71" s="110" t="str">
        <f>IF(OR(ISBLANK($K71), ISBLANK($D71)),"",INDEX(F_Kategoriak!G$2:G$15, MATCH($M71, F_Kategoriak!$A$2:$A$15, 0)))</f>
        <v/>
      </c>
    </row>
    <row r="72" spans="1:15" customFormat="1" x14ac:dyDescent="0.25">
      <c r="A72" s="90"/>
      <c r="B72" s="58"/>
      <c r="C72" s="59"/>
      <c r="D72" s="64"/>
      <c r="E72" s="123"/>
      <c r="F72" s="123"/>
      <c r="G72" s="123"/>
      <c r="H72" s="123"/>
      <c r="I72" s="44" t="str">
        <f t="shared" si="3"/>
        <v/>
      </c>
      <c r="J72" s="44" t="str">
        <f t="shared" si="4"/>
        <v/>
      </c>
      <c r="K72" s="44" t="str">
        <f>IF(A72="","",INDEX('1. Nevezési összesítő'!$D$3:$D$50,MATCH($A72,'1. Nevezési összesítő'!$A$3:$A$50,0)))</f>
        <v/>
      </c>
      <c r="L72" s="44" t="str">
        <f t="shared" si="5"/>
        <v/>
      </c>
      <c r="M72" s="44" t="str">
        <f>IF(OR(ISBLANK($K72), ISBLANK($D72)),"",INDEX(F_Kategoriak!$A$2:$A$15, MATCH($K72, F_Kategoriak!$E$2:$E$15, 0)))</f>
        <v/>
      </c>
      <c r="N72" s="44" t="str">
        <f>IF(OR(ISBLANK($K72), ISBLANK($D72)),"",INDEX(F_Kategoriak!F$2:F$15, MATCH($M72, F_Kategoriak!$A$2:$A$15, 0)))</f>
        <v/>
      </c>
      <c r="O72" s="110" t="str">
        <f>IF(OR(ISBLANK($K72), ISBLANK($D72)),"",INDEX(F_Kategoriak!G$2:G$15, MATCH($M72, F_Kategoriak!$A$2:$A$15, 0)))</f>
        <v/>
      </c>
    </row>
    <row r="73" spans="1:15" customFormat="1" x14ac:dyDescent="0.25">
      <c r="A73" s="90"/>
      <c r="B73" s="58"/>
      <c r="C73" s="59"/>
      <c r="D73" s="64"/>
      <c r="E73" s="123"/>
      <c r="F73" s="123"/>
      <c r="G73" s="123"/>
      <c r="H73" s="123"/>
      <c r="I73" s="44" t="str">
        <f t="shared" si="3"/>
        <v/>
      </c>
      <c r="J73" s="44" t="str">
        <f t="shared" si="4"/>
        <v/>
      </c>
      <c r="K73" s="44" t="str">
        <f>IF(A73="","",INDEX('1. Nevezési összesítő'!$D$3:$D$50,MATCH($A73,'1. Nevezési összesítő'!$A$3:$A$50,0)))</f>
        <v/>
      </c>
      <c r="L73" s="44" t="str">
        <f t="shared" si="5"/>
        <v/>
      </c>
      <c r="M73" s="44" t="str">
        <f>IF(OR(ISBLANK($K73), ISBLANK($D73)),"",INDEX(F_Kategoriak!$A$2:$A$15, MATCH($K73, F_Kategoriak!$E$2:$E$15, 0)))</f>
        <v/>
      </c>
      <c r="N73" s="44" t="str">
        <f>IF(OR(ISBLANK($K73), ISBLANK($D73)),"",INDEX(F_Kategoriak!F$2:F$15, MATCH($M73, F_Kategoriak!$A$2:$A$15, 0)))</f>
        <v/>
      </c>
      <c r="O73" s="110" t="str">
        <f>IF(OR(ISBLANK($K73), ISBLANK($D73)),"",INDEX(F_Kategoriak!G$2:G$15, MATCH($M73, F_Kategoriak!$A$2:$A$15, 0)))</f>
        <v/>
      </c>
    </row>
    <row r="74" spans="1:15" customFormat="1" x14ac:dyDescent="0.25">
      <c r="A74" s="90"/>
      <c r="B74" s="58"/>
      <c r="C74" s="59"/>
      <c r="D74" s="64"/>
      <c r="E74" s="123"/>
      <c r="F74" s="123"/>
      <c r="G74" s="123"/>
      <c r="H74" s="123"/>
      <c r="I74" s="44" t="str">
        <f t="shared" si="3"/>
        <v/>
      </c>
      <c r="J74" s="44" t="str">
        <f t="shared" si="4"/>
        <v/>
      </c>
      <c r="K74" s="44" t="str">
        <f>IF(A74="","",INDEX('1. Nevezési összesítő'!$D$3:$D$50,MATCH($A74,'1. Nevezési összesítő'!$A$3:$A$50,0)))</f>
        <v/>
      </c>
      <c r="L74" s="44" t="str">
        <f t="shared" si="5"/>
        <v/>
      </c>
      <c r="M74" s="44" t="str">
        <f>IF(OR(ISBLANK($K74), ISBLANK($D74)),"",INDEX(F_Kategoriak!$A$2:$A$15, MATCH($K74, F_Kategoriak!$E$2:$E$15, 0)))</f>
        <v/>
      </c>
      <c r="N74" s="44" t="str">
        <f>IF(OR(ISBLANK($K74), ISBLANK($D74)),"",INDEX(F_Kategoriak!F$2:F$15, MATCH($M74, F_Kategoriak!$A$2:$A$15, 0)))</f>
        <v/>
      </c>
      <c r="O74" s="110" t="str">
        <f>IF(OR(ISBLANK($K74), ISBLANK($D74)),"",INDEX(F_Kategoriak!G$2:G$15, MATCH($M74, F_Kategoriak!$A$2:$A$15, 0)))</f>
        <v/>
      </c>
    </row>
    <row r="75" spans="1:15" customFormat="1" x14ac:dyDescent="0.25">
      <c r="A75" s="90"/>
      <c r="B75" s="58"/>
      <c r="C75" s="59"/>
      <c r="D75" s="64"/>
      <c r="E75" s="123"/>
      <c r="F75" s="123"/>
      <c r="G75" s="123"/>
      <c r="H75" s="123"/>
      <c r="I75" s="44" t="str">
        <f t="shared" si="3"/>
        <v/>
      </c>
      <c r="J75" s="44" t="str">
        <f t="shared" si="4"/>
        <v/>
      </c>
      <c r="K75" s="44" t="str">
        <f>IF(A75="","",INDEX('1. Nevezési összesítő'!$D$3:$D$50,MATCH($A75,'1. Nevezési összesítő'!$A$3:$A$50,0)))</f>
        <v/>
      </c>
      <c r="L75" s="44" t="str">
        <f t="shared" si="5"/>
        <v/>
      </c>
      <c r="M75" s="44" t="str">
        <f>IF(OR(ISBLANK($K75), ISBLANK($D75)),"",INDEX(F_Kategoriak!$A$2:$A$15, MATCH($K75, F_Kategoriak!$E$2:$E$15, 0)))</f>
        <v/>
      </c>
      <c r="N75" s="44" t="str">
        <f>IF(OR(ISBLANK($K75), ISBLANK($D75)),"",INDEX(F_Kategoriak!F$2:F$15, MATCH($M75, F_Kategoriak!$A$2:$A$15, 0)))</f>
        <v/>
      </c>
      <c r="O75" s="110" t="str">
        <f>IF(OR(ISBLANK($K75), ISBLANK($D75)),"",INDEX(F_Kategoriak!G$2:G$15, MATCH($M75, F_Kategoriak!$A$2:$A$15, 0)))</f>
        <v/>
      </c>
    </row>
    <row r="76" spans="1:15" customFormat="1" x14ac:dyDescent="0.25">
      <c r="A76" s="90"/>
      <c r="B76" s="58"/>
      <c r="C76" s="59"/>
      <c r="D76" s="64"/>
      <c r="E76" s="123"/>
      <c r="F76" s="123"/>
      <c r="G76" s="123"/>
      <c r="H76" s="123"/>
      <c r="I76" s="44" t="str">
        <f t="shared" si="3"/>
        <v/>
      </c>
      <c r="J76" s="44" t="str">
        <f t="shared" si="4"/>
        <v/>
      </c>
      <c r="K76" s="44" t="str">
        <f>IF(A76="","",INDEX('1. Nevezési összesítő'!$D$3:$D$50,MATCH($A76,'1. Nevezési összesítő'!$A$3:$A$50,0)))</f>
        <v/>
      </c>
      <c r="L76" s="44" t="str">
        <f t="shared" si="5"/>
        <v/>
      </c>
      <c r="M76" s="44" t="str">
        <f>IF(OR(ISBLANK($K76), ISBLANK($D76)),"",INDEX(F_Kategoriak!$A$2:$A$15, MATCH($K76, F_Kategoriak!$E$2:$E$15, 0)))</f>
        <v/>
      </c>
      <c r="N76" s="44" t="str">
        <f>IF(OR(ISBLANK($K76), ISBLANK($D76)),"",INDEX(F_Kategoriak!F$2:F$15, MATCH($M76, F_Kategoriak!$A$2:$A$15, 0)))</f>
        <v/>
      </c>
      <c r="O76" s="110" t="str">
        <f>IF(OR(ISBLANK($K76), ISBLANK($D76)),"",INDEX(F_Kategoriak!G$2:G$15, MATCH($M76, F_Kategoriak!$A$2:$A$15, 0)))</f>
        <v/>
      </c>
    </row>
    <row r="77" spans="1:15" customFormat="1" x14ac:dyDescent="0.25">
      <c r="A77" s="90"/>
      <c r="B77" s="58"/>
      <c r="C77" s="59"/>
      <c r="D77" s="64"/>
      <c r="E77" s="123"/>
      <c r="F77" s="123"/>
      <c r="G77" s="123"/>
      <c r="H77" s="123"/>
      <c r="I77" s="44" t="str">
        <f t="shared" si="3"/>
        <v/>
      </c>
      <c r="J77" s="44" t="str">
        <f t="shared" si="4"/>
        <v/>
      </c>
      <c r="K77" s="44" t="str">
        <f>IF(A77="","",INDEX('1. Nevezési összesítő'!$D$3:$D$50,MATCH($A77,'1. Nevezési összesítő'!$A$3:$A$50,0)))</f>
        <v/>
      </c>
      <c r="L77" s="44" t="str">
        <f t="shared" si="5"/>
        <v/>
      </c>
      <c r="M77" s="44" t="str">
        <f>IF(OR(ISBLANK($K77), ISBLANK($D77)),"",INDEX(F_Kategoriak!$A$2:$A$15, MATCH($K77, F_Kategoriak!$E$2:$E$15, 0)))</f>
        <v/>
      </c>
      <c r="N77" s="44" t="str">
        <f>IF(OR(ISBLANK($K77), ISBLANK($D77)),"",INDEX(F_Kategoriak!F$2:F$15, MATCH($M77, F_Kategoriak!$A$2:$A$15, 0)))</f>
        <v/>
      </c>
      <c r="O77" s="110" t="str">
        <f>IF(OR(ISBLANK($K77), ISBLANK($D77)),"",INDEX(F_Kategoriak!G$2:G$15, MATCH($M77, F_Kategoriak!$A$2:$A$15, 0)))</f>
        <v/>
      </c>
    </row>
    <row r="78" spans="1:15" customFormat="1" x14ac:dyDescent="0.25">
      <c r="A78" s="90"/>
      <c r="B78" s="58"/>
      <c r="C78" s="59"/>
      <c r="D78" s="64"/>
      <c r="E78" s="123"/>
      <c r="F78" s="123"/>
      <c r="G78" s="123"/>
      <c r="H78" s="123"/>
      <c r="I78" s="44" t="str">
        <f t="shared" si="3"/>
        <v/>
      </c>
      <c r="J78" s="44" t="str">
        <f t="shared" si="4"/>
        <v/>
      </c>
      <c r="K78" s="44" t="str">
        <f>IF(A78="","",INDEX('1. Nevezési összesítő'!$D$3:$D$50,MATCH($A78,'1. Nevezési összesítő'!$A$3:$A$50,0)))</f>
        <v/>
      </c>
      <c r="L78" s="44" t="str">
        <f t="shared" si="5"/>
        <v/>
      </c>
      <c r="M78" s="44" t="str">
        <f>IF(OR(ISBLANK($K78), ISBLANK($D78)),"",INDEX(F_Kategoriak!$A$2:$A$15, MATCH($K78, F_Kategoriak!$E$2:$E$15, 0)))</f>
        <v/>
      </c>
      <c r="N78" s="44" t="str">
        <f>IF(OR(ISBLANK($K78), ISBLANK($D78)),"",INDEX(F_Kategoriak!F$2:F$15, MATCH($M78, F_Kategoriak!$A$2:$A$15, 0)))</f>
        <v/>
      </c>
      <c r="O78" s="110" t="str">
        <f>IF(OR(ISBLANK($K78), ISBLANK($D78)),"",INDEX(F_Kategoriak!G$2:G$15, MATCH($M78, F_Kategoriak!$A$2:$A$15, 0)))</f>
        <v/>
      </c>
    </row>
    <row r="79" spans="1:15" customFormat="1" x14ac:dyDescent="0.25">
      <c r="A79" s="90"/>
      <c r="B79" s="58"/>
      <c r="C79" s="59"/>
      <c r="D79" s="64"/>
      <c r="E79" s="123"/>
      <c r="F79" s="123"/>
      <c r="G79" s="123"/>
      <c r="H79" s="123"/>
      <c r="I79" s="44" t="str">
        <f t="shared" si="3"/>
        <v/>
      </c>
      <c r="J79" s="44" t="str">
        <f t="shared" si="4"/>
        <v/>
      </c>
      <c r="K79" s="44" t="str">
        <f>IF(A79="","",INDEX('1. Nevezési összesítő'!$D$3:$D$50,MATCH($A79,'1. Nevezési összesítő'!$A$3:$A$50,0)))</f>
        <v/>
      </c>
      <c r="L79" s="44" t="str">
        <f t="shared" si="5"/>
        <v/>
      </c>
      <c r="M79" s="44" t="str">
        <f>IF(OR(ISBLANK($K79), ISBLANK($D79)),"",INDEX(F_Kategoriak!$A$2:$A$15, MATCH($K79, F_Kategoriak!$E$2:$E$15, 0)))</f>
        <v/>
      </c>
      <c r="N79" s="44" t="str">
        <f>IF(OR(ISBLANK($K79), ISBLANK($D79)),"",INDEX(F_Kategoriak!F$2:F$15, MATCH($M79, F_Kategoriak!$A$2:$A$15, 0)))</f>
        <v/>
      </c>
      <c r="O79" s="110" t="str">
        <f>IF(OR(ISBLANK($K79), ISBLANK($D79)),"",INDEX(F_Kategoriak!G$2:G$15, MATCH($M79, F_Kategoriak!$A$2:$A$15, 0)))</f>
        <v/>
      </c>
    </row>
    <row r="80" spans="1:15" customFormat="1" x14ac:dyDescent="0.25">
      <c r="A80" s="90"/>
      <c r="B80" s="58"/>
      <c r="C80" s="59"/>
      <c r="D80" s="64"/>
      <c r="E80" s="123"/>
      <c r="F80" s="123"/>
      <c r="G80" s="123"/>
      <c r="H80" s="123"/>
      <c r="I80" s="44" t="str">
        <f t="shared" si="3"/>
        <v/>
      </c>
      <c r="J80" s="44" t="str">
        <f t="shared" si="4"/>
        <v/>
      </c>
      <c r="K80" s="44" t="str">
        <f>IF(A80="","",INDEX('1. Nevezési összesítő'!$D$3:$D$50,MATCH($A80,'1. Nevezési összesítő'!$A$3:$A$50,0)))</f>
        <v/>
      </c>
      <c r="L80" s="44" t="str">
        <f t="shared" si="5"/>
        <v/>
      </c>
      <c r="M80" s="44" t="str">
        <f>IF(OR(ISBLANK($K80), ISBLANK($D80)),"",INDEX(F_Kategoriak!$A$2:$A$15, MATCH($K80, F_Kategoriak!$E$2:$E$15, 0)))</f>
        <v/>
      </c>
      <c r="N80" s="44" t="str">
        <f>IF(OR(ISBLANK($K80), ISBLANK($D80)),"",INDEX(F_Kategoriak!F$2:F$15, MATCH($M80, F_Kategoriak!$A$2:$A$15, 0)))</f>
        <v/>
      </c>
      <c r="O80" s="110" t="str">
        <f>IF(OR(ISBLANK($K80), ISBLANK($D80)),"",INDEX(F_Kategoriak!G$2:G$15, MATCH($M80, F_Kategoriak!$A$2:$A$15, 0)))</f>
        <v/>
      </c>
    </row>
    <row r="81" spans="1:15" customFormat="1" x14ac:dyDescent="0.25">
      <c r="A81" s="90"/>
      <c r="B81" s="58"/>
      <c r="C81" s="59"/>
      <c r="D81" s="64"/>
      <c r="E81" s="123"/>
      <c r="F81" s="123"/>
      <c r="G81" s="123"/>
      <c r="H81" s="123"/>
      <c r="I81" s="44" t="str">
        <f t="shared" si="3"/>
        <v/>
      </c>
      <c r="J81" s="44" t="str">
        <f t="shared" si="4"/>
        <v/>
      </c>
      <c r="K81" s="44" t="str">
        <f>IF(A81="","",INDEX('1. Nevezési összesítő'!$D$3:$D$50,MATCH($A81,'1. Nevezési összesítő'!$A$3:$A$50,0)))</f>
        <v/>
      </c>
      <c r="L81" s="44" t="str">
        <f t="shared" si="5"/>
        <v/>
      </c>
      <c r="M81" s="44" t="str">
        <f>IF(OR(ISBLANK($K81), ISBLANK($D81)),"",INDEX(F_Kategoriak!$A$2:$A$15, MATCH($K81, F_Kategoriak!$E$2:$E$15, 0)))</f>
        <v/>
      </c>
      <c r="N81" s="44" t="str">
        <f>IF(OR(ISBLANK($K81), ISBLANK($D81)),"",INDEX(F_Kategoriak!F$2:F$15, MATCH($M81, F_Kategoriak!$A$2:$A$15, 0)))</f>
        <v/>
      </c>
      <c r="O81" s="110" t="str">
        <f>IF(OR(ISBLANK($K81), ISBLANK($D81)),"",INDEX(F_Kategoriak!G$2:G$15, MATCH($M81, F_Kategoriak!$A$2:$A$15, 0)))</f>
        <v/>
      </c>
    </row>
    <row r="82" spans="1:15" customFormat="1" x14ac:dyDescent="0.25">
      <c r="A82" s="90"/>
      <c r="B82" s="58"/>
      <c r="C82" s="59"/>
      <c r="D82" s="64"/>
      <c r="E82" s="123"/>
      <c r="F82" s="123"/>
      <c r="G82" s="123"/>
      <c r="H82" s="123"/>
      <c r="I82" s="44" t="str">
        <f t="shared" si="3"/>
        <v/>
      </c>
      <c r="J82" s="44" t="str">
        <f t="shared" si="4"/>
        <v/>
      </c>
      <c r="K82" s="44" t="str">
        <f>IF(A82="","",INDEX('1. Nevezési összesítő'!$D$3:$D$50,MATCH($A82,'1. Nevezési összesítő'!$A$3:$A$50,0)))</f>
        <v/>
      </c>
      <c r="L82" s="44" t="str">
        <f t="shared" si="5"/>
        <v/>
      </c>
      <c r="M82" s="44" t="str">
        <f>IF(OR(ISBLANK($K82), ISBLANK($D82)),"",INDEX(F_Kategoriak!$A$2:$A$15, MATCH($K82, F_Kategoriak!$E$2:$E$15, 0)))</f>
        <v/>
      </c>
      <c r="N82" s="44" t="str">
        <f>IF(OR(ISBLANK($K82), ISBLANK($D82)),"",INDEX(F_Kategoriak!F$2:F$15, MATCH($M82, F_Kategoriak!$A$2:$A$15, 0)))</f>
        <v/>
      </c>
      <c r="O82" s="110" t="str">
        <f>IF(OR(ISBLANK($K82), ISBLANK($D82)),"",INDEX(F_Kategoriak!G$2:G$15, MATCH($M82, F_Kategoriak!$A$2:$A$15, 0)))</f>
        <v/>
      </c>
    </row>
    <row r="83" spans="1:15" customFormat="1" x14ac:dyDescent="0.25">
      <c r="A83" s="90"/>
      <c r="B83" s="58"/>
      <c r="C83" s="59"/>
      <c r="D83" s="64"/>
      <c r="E83" s="123"/>
      <c r="F83" s="123"/>
      <c r="G83" s="123"/>
      <c r="H83" s="123"/>
      <c r="I83" s="44" t="str">
        <f t="shared" si="3"/>
        <v/>
      </c>
      <c r="J83" s="44" t="str">
        <f t="shared" si="4"/>
        <v/>
      </c>
      <c r="K83" s="44" t="str">
        <f>IF(A83="","",INDEX('1. Nevezési összesítő'!$D$3:$D$50,MATCH($A83,'1. Nevezési összesítő'!$A$3:$A$50,0)))</f>
        <v/>
      </c>
      <c r="L83" s="44" t="str">
        <f t="shared" si="5"/>
        <v/>
      </c>
      <c r="M83" s="44" t="str">
        <f>IF(OR(ISBLANK($K83), ISBLANK($D83)),"",INDEX(F_Kategoriak!$A$2:$A$15, MATCH($K83, F_Kategoriak!$E$2:$E$15, 0)))</f>
        <v/>
      </c>
      <c r="N83" s="44" t="str">
        <f>IF(OR(ISBLANK($K83), ISBLANK($D83)),"",INDEX(F_Kategoriak!F$2:F$15, MATCH($M83, F_Kategoriak!$A$2:$A$15, 0)))</f>
        <v/>
      </c>
      <c r="O83" s="110" t="str">
        <f>IF(OR(ISBLANK($K83), ISBLANK($D83)),"",INDEX(F_Kategoriak!G$2:G$15, MATCH($M83, F_Kategoriak!$A$2:$A$15, 0)))</f>
        <v/>
      </c>
    </row>
    <row r="84" spans="1:15" customFormat="1" x14ac:dyDescent="0.25">
      <c r="A84" s="90"/>
      <c r="B84" s="58"/>
      <c r="C84" s="59"/>
      <c r="D84" s="64"/>
      <c r="E84" s="123"/>
      <c r="F84" s="123"/>
      <c r="G84" s="123"/>
      <c r="H84" s="123"/>
      <c r="I84" s="44" t="str">
        <f t="shared" si="3"/>
        <v/>
      </c>
      <c r="J84" s="44" t="str">
        <f t="shared" si="4"/>
        <v/>
      </c>
      <c r="K84" s="44" t="str">
        <f>IF(A84="","",INDEX('1. Nevezési összesítő'!$D$3:$D$50,MATCH($A84,'1. Nevezési összesítő'!$A$3:$A$50,0)))</f>
        <v/>
      </c>
      <c r="L84" s="44" t="str">
        <f t="shared" si="5"/>
        <v/>
      </c>
      <c r="M84" s="44" t="str">
        <f>IF(OR(ISBLANK($K84), ISBLANK($D84)),"",INDEX(F_Kategoriak!$A$2:$A$15, MATCH($K84, F_Kategoriak!$E$2:$E$15, 0)))</f>
        <v/>
      </c>
      <c r="N84" s="44" t="str">
        <f>IF(OR(ISBLANK($K84), ISBLANK($D84)),"",INDEX(F_Kategoriak!F$2:F$15, MATCH($M84, F_Kategoriak!$A$2:$A$15, 0)))</f>
        <v/>
      </c>
      <c r="O84" s="110" t="str">
        <f>IF(OR(ISBLANK($K84), ISBLANK($D84)),"",INDEX(F_Kategoriak!G$2:G$15, MATCH($M84, F_Kategoriak!$A$2:$A$15, 0)))</f>
        <v/>
      </c>
    </row>
    <row r="85" spans="1:15" customFormat="1" x14ac:dyDescent="0.25">
      <c r="A85" s="90"/>
      <c r="B85" s="58"/>
      <c r="C85" s="59"/>
      <c r="D85" s="64"/>
      <c r="E85" s="123"/>
      <c r="F85" s="123"/>
      <c r="G85" s="123"/>
      <c r="H85" s="123"/>
      <c r="I85" s="44" t="str">
        <f t="shared" si="3"/>
        <v/>
      </c>
      <c r="J85" s="44" t="str">
        <f t="shared" si="4"/>
        <v/>
      </c>
      <c r="K85" s="44" t="str">
        <f>IF(A85="","",INDEX('1. Nevezési összesítő'!$D$3:$D$50,MATCH($A85,'1. Nevezési összesítő'!$A$3:$A$50,0)))</f>
        <v/>
      </c>
      <c r="L85" s="44" t="str">
        <f t="shared" si="5"/>
        <v/>
      </c>
      <c r="M85" s="44" t="str">
        <f>IF(OR(ISBLANK($K85), ISBLANK($D85)),"",INDEX(F_Kategoriak!$A$2:$A$15, MATCH($K85, F_Kategoriak!$E$2:$E$15, 0)))</f>
        <v/>
      </c>
      <c r="N85" s="44" t="str">
        <f>IF(OR(ISBLANK($K85), ISBLANK($D85)),"",INDEX(F_Kategoriak!F$2:F$15, MATCH($M85, F_Kategoriak!$A$2:$A$15, 0)))</f>
        <v/>
      </c>
      <c r="O85" s="110" t="str">
        <f>IF(OR(ISBLANK($K85), ISBLANK($D85)),"",INDEX(F_Kategoriak!G$2:G$15, MATCH($M85, F_Kategoriak!$A$2:$A$15, 0)))</f>
        <v/>
      </c>
    </row>
    <row r="86" spans="1:15" customFormat="1" x14ac:dyDescent="0.25">
      <c r="A86" s="90"/>
      <c r="B86" s="58"/>
      <c r="C86" s="59"/>
      <c r="D86" s="64"/>
      <c r="E86" s="123"/>
      <c r="F86" s="123"/>
      <c r="G86" s="123"/>
      <c r="H86" s="123"/>
      <c r="I86" s="44" t="str">
        <f t="shared" si="3"/>
        <v/>
      </c>
      <c r="J86" s="44" t="str">
        <f t="shared" si="4"/>
        <v/>
      </c>
      <c r="K86" s="44" t="str">
        <f>IF(A86="","",INDEX('1. Nevezési összesítő'!$D$3:$D$50,MATCH($A86,'1. Nevezési összesítő'!$A$3:$A$50,0)))</f>
        <v/>
      </c>
      <c r="L86" s="44" t="str">
        <f t="shared" si="5"/>
        <v/>
      </c>
      <c r="M86" s="44" t="str">
        <f>IF(OR(ISBLANK($K86), ISBLANK($D86)),"",INDEX(F_Kategoriak!$A$2:$A$15, MATCH($K86, F_Kategoriak!$E$2:$E$15, 0)))</f>
        <v/>
      </c>
      <c r="N86" s="44" t="str">
        <f>IF(OR(ISBLANK($K86), ISBLANK($D86)),"",INDEX(F_Kategoriak!F$2:F$15, MATCH($M86, F_Kategoriak!$A$2:$A$15, 0)))</f>
        <v/>
      </c>
      <c r="O86" s="110" t="str">
        <f>IF(OR(ISBLANK($K86), ISBLANK($D86)),"",INDEX(F_Kategoriak!G$2:G$15, MATCH($M86, F_Kategoriak!$A$2:$A$15, 0)))</f>
        <v/>
      </c>
    </row>
    <row r="87" spans="1:15" customFormat="1" x14ac:dyDescent="0.25">
      <c r="A87" s="90"/>
      <c r="B87" s="58"/>
      <c r="C87" s="59"/>
      <c r="D87" s="64"/>
      <c r="E87" s="123"/>
      <c r="F87" s="123"/>
      <c r="G87" s="123"/>
      <c r="H87" s="123"/>
      <c r="I87" s="44" t="str">
        <f t="shared" si="3"/>
        <v/>
      </c>
      <c r="J87" s="44" t="str">
        <f t="shared" si="4"/>
        <v/>
      </c>
      <c r="K87" s="44" t="str">
        <f>IF(A87="","",INDEX('1. Nevezési összesítő'!$D$3:$D$50,MATCH($A87,'1. Nevezési összesítő'!$A$3:$A$50,0)))</f>
        <v/>
      </c>
      <c r="L87" s="44" t="str">
        <f t="shared" si="5"/>
        <v/>
      </c>
      <c r="M87" s="44" t="str">
        <f>IF(OR(ISBLANK($K87), ISBLANK($D87)),"",INDEX(F_Kategoriak!$A$2:$A$15, MATCH($K87, F_Kategoriak!$E$2:$E$15, 0)))</f>
        <v/>
      </c>
      <c r="N87" s="44" t="str">
        <f>IF(OR(ISBLANK($K87), ISBLANK($D87)),"",INDEX(F_Kategoriak!F$2:F$15, MATCH($M87, F_Kategoriak!$A$2:$A$15, 0)))</f>
        <v/>
      </c>
      <c r="O87" s="110" t="str">
        <f>IF(OR(ISBLANK($K87), ISBLANK($D87)),"",INDEX(F_Kategoriak!G$2:G$15, MATCH($M87, F_Kategoriak!$A$2:$A$15, 0)))</f>
        <v/>
      </c>
    </row>
    <row r="88" spans="1:15" customFormat="1" x14ac:dyDescent="0.25">
      <c r="A88" s="90"/>
      <c r="B88" s="58"/>
      <c r="C88" s="59"/>
      <c r="D88" s="64"/>
      <c r="E88" s="123"/>
      <c r="F88" s="123"/>
      <c r="G88" s="123"/>
      <c r="H88" s="123"/>
      <c r="I88" s="44" t="str">
        <f t="shared" si="3"/>
        <v/>
      </c>
      <c r="J88" s="44" t="str">
        <f t="shared" si="4"/>
        <v/>
      </c>
      <c r="K88" s="44" t="str">
        <f>IF(A88="","",INDEX('1. Nevezési összesítő'!$D$3:$D$50,MATCH($A88,'1. Nevezési összesítő'!$A$3:$A$50,0)))</f>
        <v/>
      </c>
      <c r="L88" s="44" t="str">
        <f t="shared" si="5"/>
        <v/>
      </c>
      <c r="M88" s="44" t="str">
        <f>IF(OR(ISBLANK($K88), ISBLANK($D88)),"",INDEX(F_Kategoriak!$A$2:$A$15, MATCH($K88, F_Kategoriak!$E$2:$E$15, 0)))</f>
        <v/>
      </c>
      <c r="N88" s="44" t="str">
        <f>IF(OR(ISBLANK($K88), ISBLANK($D88)),"",INDEX(F_Kategoriak!F$2:F$15, MATCH($M88, F_Kategoriak!$A$2:$A$15, 0)))</f>
        <v/>
      </c>
      <c r="O88" s="110" t="str">
        <f>IF(OR(ISBLANK($K88), ISBLANK($D88)),"",INDEX(F_Kategoriak!G$2:G$15, MATCH($M88, F_Kategoriak!$A$2:$A$15, 0)))</f>
        <v/>
      </c>
    </row>
    <row r="89" spans="1:15" customFormat="1" x14ac:dyDescent="0.25">
      <c r="A89" s="90"/>
      <c r="B89" s="58"/>
      <c r="C89" s="59"/>
      <c r="D89" s="64"/>
      <c r="E89" s="123"/>
      <c r="F89" s="123"/>
      <c r="G89" s="123"/>
      <c r="H89" s="123"/>
      <c r="I89" s="44" t="str">
        <f t="shared" si="3"/>
        <v/>
      </c>
      <c r="J89" s="44" t="str">
        <f t="shared" si="4"/>
        <v/>
      </c>
      <c r="K89" s="44" t="str">
        <f>IF(A89="","",INDEX('1. Nevezési összesítő'!$D$3:$D$50,MATCH($A89,'1. Nevezési összesítő'!$A$3:$A$50,0)))</f>
        <v/>
      </c>
      <c r="L89" s="44" t="str">
        <f t="shared" si="5"/>
        <v/>
      </c>
      <c r="M89" s="44" t="str">
        <f>IF(OR(ISBLANK($K89), ISBLANK($D89)),"",INDEX(F_Kategoriak!$A$2:$A$15, MATCH($K89, F_Kategoriak!$E$2:$E$15, 0)))</f>
        <v/>
      </c>
      <c r="N89" s="44" t="str">
        <f>IF(OR(ISBLANK($K89), ISBLANK($D89)),"",INDEX(F_Kategoriak!F$2:F$15, MATCH($M89, F_Kategoriak!$A$2:$A$15, 0)))</f>
        <v/>
      </c>
      <c r="O89" s="110" t="str">
        <f>IF(OR(ISBLANK($K89), ISBLANK($D89)),"",INDEX(F_Kategoriak!G$2:G$15, MATCH($M89, F_Kategoriak!$A$2:$A$15, 0)))</f>
        <v/>
      </c>
    </row>
    <row r="90" spans="1:15" customFormat="1" x14ac:dyDescent="0.25">
      <c r="A90" s="90"/>
      <c r="B90" s="58"/>
      <c r="C90" s="59"/>
      <c r="D90" s="64"/>
      <c r="E90" s="123"/>
      <c r="F90" s="123"/>
      <c r="G90" s="123"/>
      <c r="H90" s="123"/>
      <c r="I90" s="44" t="str">
        <f t="shared" si="3"/>
        <v/>
      </c>
      <c r="J90" s="44" t="str">
        <f t="shared" si="4"/>
        <v/>
      </c>
      <c r="K90" s="44" t="str">
        <f>IF(A90="","",INDEX('1. Nevezési összesítő'!$D$3:$D$50,MATCH($A90,'1. Nevezési összesítő'!$A$3:$A$50,0)))</f>
        <v/>
      </c>
      <c r="L90" s="44" t="str">
        <f t="shared" si="5"/>
        <v/>
      </c>
      <c r="M90" s="44" t="str">
        <f>IF(OR(ISBLANK($K90), ISBLANK($D90)),"",INDEX(F_Kategoriak!$A$2:$A$15, MATCH($K90, F_Kategoriak!$E$2:$E$15, 0)))</f>
        <v/>
      </c>
      <c r="N90" s="44" t="str">
        <f>IF(OR(ISBLANK($K90), ISBLANK($D90)),"",INDEX(F_Kategoriak!F$2:F$15, MATCH($M90, F_Kategoriak!$A$2:$A$15, 0)))</f>
        <v/>
      </c>
      <c r="O90" s="110" t="str">
        <f>IF(OR(ISBLANK($K90), ISBLANK($D90)),"",INDEX(F_Kategoriak!G$2:G$15, MATCH($M90, F_Kategoriak!$A$2:$A$15, 0)))</f>
        <v/>
      </c>
    </row>
    <row r="91" spans="1:15" customFormat="1" x14ac:dyDescent="0.25">
      <c r="A91" s="90"/>
      <c r="B91" s="58"/>
      <c r="C91" s="59"/>
      <c r="D91" s="64"/>
      <c r="E91" s="123"/>
      <c r="F91" s="123"/>
      <c r="G91" s="123"/>
      <c r="H91" s="123"/>
      <c r="I91" s="44" t="str">
        <f t="shared" si="3"/>
        <v/>
      </c>
      <c r="J91" s="44" t="str">
        <f t="shared" si="4"/>
        <v/>
      </c>
      <c r="K91" s="44" t="str">
        <f>IF(A91="","",INDEX('1. Nevezési összesítő'!$D$3:$D$50,MATCH($A91,'1. Nevezési összesítő'!$A$3:$A$50,0)))</f>
        <v/>
      </c>
      <c r="L91" s="44" t="str">
        <f t="shared" si="5"/>
        <v/>
      </c>
      <c r="M91" s="44" t="str">
        <f>IF(OR(ISBLANK($K91), ISBLANK($D91)),"",INDEX(F_Kategoriak!$A$2:$A$15, MATCH($K91, F_Kategoriak!$E$2:$E$15, 0)))</f>
        <v/>
      </c>
      <c r="N91" s="44" t="str">
        <f>IF(OR(ISBLANK($K91), ISBLANK($D91)),"",INDEX(F_Kategoriak!F$2:F$15, MATCH($M91, F_Kategoriak!$A$2:$A$15, 0)))</f>
        <v/>
      </c>
      <c r="O91" s="110" t="str">
        <f>IF(OR(ISBLANK($K91), ISBLANK($D91)),"",INDEX(F_Kategoriak!G$2:G$15, MATCH($M91, F_Kategoriak!$A$2:$A$15, 0)))</f>
        <v/>
      </c>
    </row>
    <row r="92" spans="1:15" customFormat="1" x14ac:dyDescent="0.25">
      <c r="A92" s="90"/>
      <c r="B92" s="58"/>
      <c r="C92" s="59"/>
      <c r="D92" s="64"/>
      <c r="E92" s="123"/>
      <c r="F92" s="123"/>
      <c r="G92" s="123"/>
      <c r="H92" s="123"/>
      <c r="I92" s="44" t="str">
        <f t="shared" si="3"/>
        <v/>
      </c>
      <c r="J92" s="44" t="str">
        <f t="shared" si="4"/>
        <v/>
      </c>
      <c r="K92" s="44" t="str">
        <f>IF(A92="","",INDEX('1. Nevezési összesítő'!$D$3:$D$50,MATCH($A92,'1. Nevezési összesítő'!$A$3:$A$50,0)))</f>
        <v/>
      </c>
      <c r="L92" s="44" t="str">
        <f t="shared" si="5"/>
        <v/>
      </c>
      <c r="M92" s="44" t="str">
        <f>IF(OR(ISBLANK($K92), ISBLANK($D92)),"",INDEX(F_Kategoriak!$A$2:$A$15, MATCH($K92, F_Kategoriak!$E$2:$E$15, 0)))</f>
        <v/>
      </c>
      <c r="N92" s="44" t="str">
        <f>IF(OR(ISBLANK($K92), ISBLANK($D92)),"",INDEX(F_Kategoriak!F$2:F$15, MATCH($M92, F_Kategoriak!$A$2:$A$15, 0)))</f>
        <v/>
      </c>
      <c r="O92" s="110" t="str">
        <f>IF(OR(ISBLANK($K92), ISBLANK($D92)),"",INDEX(F_Kategoriak!G$2:G$15, MATCH($M92, F_Kategoriak!$A$2:$A$15, 0)))</f>
        <v/>
      </c>
    </row>
    <row r="93" spans="1:15" customFormat="1" x14ac:dyDescent="0.25">
      <c r="A93" s="90"/>
      <c r="B93" s="58"/>
      <c r="C93" s="59"/>
      <c r="D93" s="64"/>
      <c r="E93" s="123"/>
      <c r="F93" s="123"/>
      <c r="G93" s="123"/>
      <c r="H93" s="123"/>
      <c r="I93" s="44" t="str">
        <f t="shared" si="3"/>
        <v/>
      </c>
      <c r="J93" s="44" t="str">
        <f t="shared" si="4"/>
        <v/>
      </c>
      <c r="K93" s="44" t="str">
        <f>IF(A93="","",INDEX('1. Nevezési összesítő'!$D$3:$D$50,MATCH($A93,'1. Nevezési összesítő'!$A$3:$A$50,0)))</f>
        <v/>
      </c>
      <c r="L93" s="44" t="str">
        <f t="shared" si="5"/>
        <v/>
      </c>
      <c r="M93" s="44" t="str">
        <f>IF(OR(ISBLANK($K93), ISBLANK($D93)),"",INDEX(F_Kategoriak!$A$2:$A$15, MATCH($K93, F_Kategoriak!$E$2:$E$15, 0)))</f>
        <v/>
      </c>
      <c r="N93" s="44" t="str">
        <f>IF(OR(ISBLANK($K93), ISBLANK($D93)),"",INDEX(F_Kategoriak!F$2:F$15, MATCH($M93, F_Kategoriak!$A$2:$A$15, 0)))</f>
        <v/>
      </c>
      <c r="O93" s="110" t="str">
        <f>IF(OR(ISBLANK($K93), ISBLANK($D93)),"",INDEX(F_Kategoriak!G$2:G$15, MATCH($M93, F_Kategoriak!$A$2:$A$15, 0)))</f>
        <v/>
      </c>
    </row>
    <row r="94" spans="1:15" customFormat="1" x14ac:dyDescent="0.25">
      <c r="A94" s="90"/>
      <c r="B94" s="58"/>
      <c r="C94" s="59"/>
      <c r="D94" s="64"/>
      <c r="E94" s="123"/>
      <c r="F94" s="123"/>
      <c r="G94" s="123"/>
      <c r="H94" s="123"/>
      <c r="I94" s="44" t="str">
        <f t="shared" si="3"/>
        <v/>
      </c>
      <c r="J94" s="44" t="str">
        <f t="shared" si="4"/>
        <v/>
      </c>
      <c r="K94" s="44" t="str">
        <f>IF(A94="","",INDEX('1. Nevezési összesítő'!$D$3:$D$50,MATCH($A94,'1. Nevezési összesítő'!$A$3:$A$50,0)))</f>
        <v/>
      </c>
      <c r="L94" s="44" t="str">
        <f t="shared" si="5"/>
        <v/>
      </c>
      <c r="M94" s="44" t="str">
        <f>IF(OR(ISBLANK($K94), ISBLANK($D94)),"",INDEX(F_Kategoriak!$A$2:$A$15, MATCH($K94, F_Kategoriak!$E$2:$E$15, 0)))</f>
        <v/>
      </c>
      <c r="N94" s="44" t="str">
        <f>IF(OR(ISBLANK($K94), ISBLANK($D94)),"",INDEX(F_Kategoriak!F$2:F$15, MATCH($M94, F_Kategoriak!$A$2:$A$15, 0)))</f>
        <v/>
      </c>
      <c r="O94" s="110" t="str">
        <f>IF(OR(ISBLANK($K94), ISBLANK($D94)),"",INDEX(F_Kategoriak!G$2:G$15, MATCH($M94, F_Kategoriak!$A$2:$A$15, 0)))</f>
        <v/>
      </c>
    </row>
    <row r="95" spans="1:15" customFormat="1" x14ac:dyDescent="0.25">
      <c r="A95" s="90"/>
      <c r="B95" s="58"/>
      <c r="C95" s="59"/>
      <c r="D95" s="64"/>
      <c r="E95" s="123"/>
      <c r="F95" s="123"/>
      <c r="G95" s="123"/>
      <c r="H95" s="123"/>
      <c r="I95" s="44" t="str">
        <f t="shared" si="3"/>
        <v/>
      </c>
      <c r="J95" s="44" t="str">
        <f t="shared" si="4"/>
        <v/>
      </c>
      <c r="K95" s="44" t="str">
        <f>IF(A95="","",INDEX('1. Nevezési összesítő'!$D$3:$D$50,MATCH($A95,'1. Nevezési összesítő'!$A$3:$A$50,0)))</f>
        <v/>
      </c>
      <c r="L95" s="44" t="str">
        <f t="shared" si="5"/>
        <v/>
      </c>
      <c r="M95" s="44" t="str">
        <f>IF(OR(ISBLANK($K95), ISBLANK($D95)),"",INDEX(F_Kategoriak!$A$2:$A$15, MATCH($K95, F_Kategoriak!$E$2:$E$15, 0)))</f>
        <v/>
      </c>
      <c r="N95" s="44" t="str">
        <f>IF(OR(ISBLANK($K95), ISBLANK($D95)),"",INDEX(F_Kategoriak!F$2:F$15, MATCH($M95, F_Kategoriak!$A$2:$A$15, 0)))</f>
        <v/>
      </c>
      <c r="O95" s="110" t="str">
        <f>IF(OR(ISBLANK($K95), ISBLANK($D95)),"",INDEX(F_Kategoriak!G$2:G$15, MATCH($M95, F_Kategoriak!$A$2:$A$15, 0)))</f>
        <v/>
      </c>
    </row>
    <row r="96" spans="1:15" customFormat="1" x14ac:dyDescent="0.25">
      <c r="A96" s="90"/>
      <c r="B96" s="58"/>
      <c r="C96" s="59"/>
      <c r="D96" s="64"/>
      <c r="E96" s="123"/>
      <c r="F96" s="123"/>
      <c r="G96" s="123"/>
      <c r="H96" s="123"/>
      <c r="I96" s="44" t="str">
        <f t="shared" si="3"/>
        <v/>
      </c>
      <c r="J96" s="44" t="str">
        <f t="shared" si="4"/>
        <v/>
      </c>
      <c r="K96" s="44" t="str">
        <f>IF(A96="","",INDEX('1. Nevezési összesítő'!$D$3:$D$50,MATCH($A96,'1. Nevezési összesítő'!$A$3:$A$50,0)))</f>
        <v/>
      </c>
      <c r="L96" s="44" t="str">
        <f t="shared" si="5"/>
        <v/>
      </c>
      <c r="M96" s="44" t="str">
        <f>IF(OR(ISBLANK($K96), ISBLANK($D96)),"",INDEX(F_Kategoriak!$A$2:$A$15, MATCH($K96, F_Kategoriak!$E$2:$E$15, 0)))</f>
        <v/>
      </c>
      <c r="N96" s="44" t="str">
        <f>IF(OR(ISBLANK($K96), ISBLANK($D96)),"",INDEX(F_Kategoriak!F$2:F$15, MATCH($M96, F_Kategoriak!$A$2:$A$15, 0)))</f>
        <v/>
      </c>
      <c r="O96" s="110" t="str">
        <f>IF(OR(ISBLANK($K96), ISBLANK($D96)),"",INDEX(F_Kategoriak!G$2:G$15, MATCH($M96, F_Kategoriak!$A$2:$A$15, 0)))</f>
        <v/>
      </c>
    </row>
    <row r="97" spans="1:15" customFormat="1" x14ac:dyDescent="0.25">
      <c r="A97" s="90"/>
      <c r="B97" s="58"/>
      <c r="C97" s="59"/>
      <c r="D97" s="64"/>
      <c r="E97" s="123"/>
      <c r="F97" s="123"/>
      <c r="G97" s="123"/>
      <c r="H97" s="123"/>
      <c r="I97" s="44" t="str">
        <f t="shared" si="3"/>
        <v/>
      </c>
      <c r="J97" s="44" t="str">
        <f t="shared" si="4"/>
        <v/>
      </c>
      <c r="K97" s="44" t="str">
        <f>IF(A97="","",INDEX('1. Nevezési összesítő'!$D$3:$D$50,MATCH($A97,'1. Nevezési összesítő'!$A$3:$A$50,0)))</f>
        <v/>
      </c>
      <c r="L97" s="44" t="str">
        <f t="shared" si="5"/>
        <v/>
      </c>
      <c r="M97" s="44" t="str">
        <f>IF(OR(ISBLANK($K97), ISBLANK($D97)),"",INDEX(F_Kategoriak!$A$2:$A$15, MATCH($K97, F_Kategoriak!$E$2:$E$15, 0)))</f>
        <v/>
      </c>
      <c r="N97" s="44" t="str">
        <f>IF(OR(ISBLANK($K97), ISBLANK($D97)),"",INDEX(F_Kategoriak!F$2:F$15, MATCH($M97, F_Kategoriak!$A$2:$A$15, 0)))</f>
        <v/>
      </c>
      <c r="O97" s="110" t="str">
        <f>IF(OR(ISBLANK($K97), ISBLANK($D97)),"",INDEX(F_Kategoriak!G$2:G$15, MATCH($M97, F_Kategoriak!$A$2:$A$15, 0)))</f>
        <v/>
      </c>
    </row>
    <row r="98" spans="1:15" customFormat="1" x14ac:dyDescent="0.25">
      <c r="A98" s="90"/>
      <c r="B98" s="58"/>
      <c r="C98" s="59"/>
      <c r="D98" s="64"/>
      <c r="E98" s="123"/>
      <c r="F98" s="123"/>
      <c r="G98" s="123"/>
      <c r="H98" s="123"/>
      <c r="I98" s="44" t="str">
        <f t="shared" si="3"/>
        <v/>
      </c>
      <c r="J98" s="44" t="str">
        <f t="shared" si="4"/>
        <v/>
      </c>
      <c r="K98" s="44" t="str">
        <f>IF(A98="","",INDEX('1. Nevezési összesítő'!$D$3:$D$50,MATCH($A98,'1. Nevezési összesítő'!$A$3:$A$50,0)))</f>
        <v/>
      </c>
      <c r="L98" s="44" t="str">
        <f t="shared" si="5"/>
        <v/>
      </c>
      <c r="M98" s="44" t="str">
        <f>IF(OR(ISBLANK($K98), ISBLANK($D98)),"",INDEX(F_Kategoriak!$A$2:$A$15, MATCH($K98, F_Kategoriak!$E$2:$E$15, 0)))</f>
        <v/>
      </c>
      <c r="N98" s="44" t="str">
        <f>IF(OR(ISBLANK($K98), ISBLANK($D98)),"",INDEX(F_Kategoriak!F$2:F$15, MATCH($M98, F_Kategoriak!$A$2:$A$15, 0)))</f>
        <v/>
      </c>
      <c r="O98" s="110" t="str">
        <f>IF(OR(ISBLANK($K98), ISBLANK($D98)),"",INDEX(F_Kategoriak!G$2:G$15, MATCH($M98, F_Kategoriak!$A$2:$A$15, 0)))</f>
        <v/>
      </c>
    </row>
    <row r="99" spans="1:15" customFormat="1" x14ac:dyDescent="0.25">
      <c r="A99" s="90"/>
      <c r="B99" s="58"/>
      <c r="C99" s="59"/>
      <c r="D99" s="64"/>
      <c r="E99" s="123"/>
      <c r="F99" s="123"/>
      <c r="G99" s="123"/>
      <c r="H99" s="123"/>
      <c r="I99" s="44" t="str">
        <f t="shared" si="3"/>
        <v/>
      </c>
      <c r="J99" s="44" t="str">
        <f t="shared" si="4"/>
        <v/>
      </c>
      <c r="K99" s="44" t="str">
        <f>IF(A99="","",INDEX('1. Nevezési összesítő'!$D$3:$D$50,MATCH($A99,'1. Nevezési összesítő'!$A$3:$A$50,0)))</f>
        <v/>
      </c>
      <c r="L99" s="44" t="str">
        <f t="shared" si="5"/>
        <v/>
      </c>
      <c r="M99" s="44" t="str">
        <f>IF(OR(ISBLANK($K99), ISBLANK($D99)),"",INDEX(F_Kategoriak!$A$2:$A$15, MATCH($K99, F_Kategoriak!$E$2:$E$15, 0)))</f>
        <v/>
      </c>
      <c r="N99" s="44" t="str">
        <f>IF(OR(ISBLANK($K99), ISBLANK($D99)),"",INDEX(F_Kategoriak!F$2:F$15, MATCH($M99, F_Kategoriak!$A$2:$A$15, 0)))</f>
        <v/>
      </c>
      <c r="O99" s="110" t="str">
        <f>IF(OR(ISBLANK($K99), ISBLANK($D99)),"",INDEX(F_Kategoriak!G$2:G$15, MATCH($M99, F_Kategoriak!$A$2:$A$15, 0)))</f>
        <v/>
      </c>
    </row>
    <row r="100" spans="1:15" customFormat="1" x14ac:dyDescent="0.25">
      <c r="A100" s="90"/>
      <c r="B100" s="58"/>
      <c r="C100" s="59"/>
      <c r="D100" s="64"/>
      <c r="E100" s="123"/>
      <c r="F100" s="123"/>
      <c r="G100" s="123"/>
      <c r="H100" s="123"/>
      <c r="I100" s="44" t="str">
        <f t="shared" si="3"/>
        <v/>
      </c>
      <c r="J100" s="44" t="str">
        <f t="shared" si="4"/>
        <v/>
      </c>
      <c r="K100" s="44" t="str">
        <f>IF(A100="","",INDEX('1. Nevezési összesítő'!$D$3:$D$50,MATCH($A100,'1. Nevezési összesítő'!$A$3:$A$50,0)))</f>
        <v/>
      </c>
      <c r="L100" s="44" t="str">
        <f t="shared" si="5"/>
        <v/>
      </c>
      <c r="M100" s="44" t="str">
        <f>IF(OR(ISBLANK($K100), ISBLANK($D100)),"",INDEX(F_Kategoriak!$A$2:$A$15, MATCH($K100, F_Kategoriak!$E$2:$E$15, 0)))</f>
        <v/>
      </c>
      <c r="N100" s="44" t="str">
        <f>IF(OR(ISBLANK($K100), ISBLANK($D100)),"",INDEX(F_Kategoriak!F$2:F$15, MATCH($M100, F_Kategoriak!$A$2:$A$15, 0)))</f>
        <v/>
      </c>
      <c r="O100" s="110" t="str">
        <f>IF(OR(ISBLANK($K100), ISBLANK($D100)),"",INDEX(F_Kategoriak!G$2:G$15, MATCH($M100, F_Kategoriak!$A$2:$A$15, 0)))</f>
        <v/>
      </c>
    </row>
    <row r="101" spans="1:15" customFormat="1" x14ac:dyDescent="0.25">
      <c r="A101" s="90"/>
      <c r="B101" s="58"/>
      <c r="C101" s="59"/>
      <c r="D101" s="64"/>
      <c r="E101" s="123"/>
      <c r="F101" s="123"/>
      <c r="G101" s="123"/>
      <c r="H101" s="123"/>
      <c r="I101" s="44" t="str">
        <f t="shared" si="3"/>
        <v/>
      </c>
      <c r="J101" s="44" t="str">
        <f t="shared" si="4"/>
        <v/>
      </c>
      <c r="K101" s="44" t="str">
        <f>IF(A101="","",INDEX('1. Nevezési összesítő'!$D$3:$D$50,MATCH($A101,'1. Nevezési összesítő'!$A$3:$A$50,0)))</f>
        <v/>
      </c>
      <c r="L101" s="44" t="str">
        <f t="shared" si="5"/>
        <v/>
      </c>
      <c r="M101" s="44" t="str">
        <f>IF(OR(ISBLANK($K101), ISBLANK($D101)),"",INDEX(F_Kategoriak!$A$2:$A$15, MATCH($K101, F_Kategoriak!$E$2:$E$15, 0)))</f>
        <v/>
      </c>
      <c r="N101" s="44" t="str">
        <f>IF(OR(ISBLANK($K101), ISBLANK($D101)),"",INDEX(F_Kategoriak!F$2:F$15, MATCH($M101, F_Kategoriak!$A$2:$A$15, 0)))</f>
        <v/>
      </c>
      <c r="O101" s="110" t="str">
        <f>IF(OR(ISBLANK($K101), ISBLANK($D101)),"",INDEX(F_Kategoriak!G$2:G$15, MATCH($M101, F_Kategoriak!$A$2:$A$15, 0)))</f>
        <v/>
      </c>
    </row>
    <row r="102" spans="1:15" customFormat="1" x14ac:dyDescent="0.25">
      <c r="A102" s="90"/>
      <c r="B102" s="58"/>
      <c r="C102" s="59"/>
      <c r="D102" s="64"/>
      <c r="E102" s="123"/>
      <c r="F102" s="123"/>
      <c r="G102" s="123"/>
      <c r="H102" s="123"/>
      <c r="I102" s="44" t="str">
        <f t="shared" si="3"/>
        <v/>
      </c>
      <c r="J102" s="44" t="str">
        <f t="shared" si="4"/>
        <v/>
      </c>
      <c r="K102" s="44" t="str">
        <f>IF(A102="","",INDEX('1. Nevezési összesítő'!$D$3:$D$50,MATCH($A102,'1. Nevezési összesítő'!$A$3:$A$50,0)))</f>
        <v/>
      </c>
      <c r="L102" s="44" t="str">
        <f t="shared" si="5"/>
        <v/>
      </c>
      <c r="M102" s="44" t="str">
        <f>IF(OR(ISBLANK($K102), ISBLANK($D102)),"",INDEX(F_Kategoriak!$A$2:$A$15, MATCH($K102, F_Kategoriak!$E$2:$E$15, 0)))</f>
        <v/>
      </c>
      <c r="N102" s="44" t="str">
        <f>IF(OR(ISBLANK($K102), ISBLANK($D102)),"",INDEX(F_Kategoriak!F$2:F$15, MATCH($M102, F_Kategoriak!$A$2:$A$15, 0)))</f>
        <v/>
      </c>
      <c r="O102" s="110" t="str">
        <f>IF(OR(ISBLANK($K102), ISBLANK($D102)),"",INDEX(F_Kategoriak!G$2:G$15, MATCH($M102, F_Kategoriak!$A$2:$A$15, 0)))</f>
        <v/>
      </c>
    </row>
    <row r="103" spans="1:15" customFormat="1" x14ac:dyDescent="0.25">
      <c r="A103" s="90"/>
      <c r="B103" s="58"/>
      <c r="C103" s="59"/>
      <c r="D103" s="64"/>
      <c r="E103" s="123"/>
      <c r="F103" s="123"/>
      <c r="G103" s="123"/>
      <c r="H103" s="123"/>
      <c r="I103" s="44" t="str">
        <f t="shared" si="3"/>
        <v/>
      </c>
      <c r="J103" s="44" t="str">
        <f t="shared" si="4"/>
        <v/>
      </c>
      <c r="K103" s="44" t="str">
        <f>IF(A103="","",INDEX('1. Nevezési összesítő'!$D$3:$D$50,MATCH($A103,'1. Nevezési összesítő'!$A$3:$A$50,0)))</f>
        <v/>
      </c>
      <c r="L103" s="44" t="str">
        <f t="shared" si="5"/>
        <v/>
      </c>
      <c r="M103" s="44" t="str">
        <f>IF(OR(ISBLANK($K103), ISBLANK($D103)),"",INDEX(F_Kategoriak!$A$2:$A$15, MATCH($K103, F_Kategoriak!$E$2:$E$15, 0)))</f>
        <v/>
      </c>
      <c r="N103" s="44" t="str">
        <f>IF(OR(ISBLANK($K103), ISBLANK($D103)),"",INDEX(F_Kategoriak!F$2:F$15, MATCH($M103, F_Kategoriak!$A$2:$A$15, 0)))</f>
        <v/>
      </c>
      <c r="O103" s="110" t="str">
        <f>IF(OR(ISBLANK($K103), ISBLANK($D103)),"",INDEX(F_Kategoriak!G$2:G$15, MATCH($M103, F_Kategoriak!$A$2:$A$15, 0)))</f>
        <v/>
      </c>
    </row>
    <row r="104" spans="1:15" customFormat="1" x14ac:dyDescent="0.25">
      <c r="A104" s="90"/>
      <c r="B104" s="58"/>
      <c r="C104" s="59"/>
      <c r="D104" s="64"/>
      <c r="E104" s="123"/>
      <c r="F104" s="123"/>
      <c r="G104" s="123"/>
      <c r="H104" s="123"/>
      <c r="I104" s="44" t="str">
        <f t="shared" si="3"/>
        <v/>
      </c>
      <c r="J104" s="44" t="str">
        <f t="shared" si="4"/>
        <v/>
      </c>
      <c r="K104" s="44" t="str">
        <f>IF(A104="","",INDEX('1. Nevezési összesítő'!$D$3:$D$50,MATCH($A104,'1. Nevezési összesítő'!$A$3:$A$50,0)))</f>
        <v/>
      </c>
      <c r="L104" s="44" t="str">
        <f t="shared" si="5"/>
        <v/>
      </c>
      <c r="M104" s="44" t="str">
        <f>IF(OR(ISBLANK($K104), ISBLANK($D104)),"",INDEX(F_Kategoriak!$A$2:$A$15, MATCH($K104, F_Kategoriak!$E$2:$E$15, 0)))</f>
        <v/>
      </c>
      <c r="N104" s="44" t="str">
        <f>IF(OR(ISBLANK($K104), ISBLANK($D104)),"",INDEX(F_Kategoriak!F$2:F$15, MATCH($M104, F_Kategoriak!$A$2:$A$15, 0)))</f>
        <v/>
      </c>
      <c r="O104" s="110" t="str">
        <f>IF(OR(ISBLANK($K104), ISBLANK($D104)),"",INDEX(F_Kategoriak!G$2:G$15, MATCH($M104, F_Kategoriak!$A$2:$A$15, 0)))</f>
        <v/>
      </c>
    </row>
    <row r="105" spans="1:15" customFormat="1" x14ac:dyDescent="0.25">
      <c r="A105" s="90"/>
      <c r="B105" s="58"/>
      <c r="C105" s="59"/>
      <c r="D105" s="64"/>
      <c r="E105" s="123"/>
      <c r="F105" s="123"/>
      <c r="G105" s="123"/>
      <c r="H105" s="123"/>
      <c r="I105" s="44" t="str">
        <f t="shared" si="3"/>
        <v/>
      </c>
      <c r="J105" s="44" t="str">
        <f t="shared" si="4"/>
        <v/>
      </c>
      <c r="K105" s="44" t="str">
        <f>IF(A105="","",INDEX('1. Nevezési összesítő'!$D$3:$D$50,MATCH($A105,'1. Nevezési összesítő'!$A$3:$A$50,0)))</f>
        <v/>
      </c>
      <c r="L105" s="44" t="str">
        <f t="shared" si="5"/>
        <v/>
      </c>
      <c r="M105" s="44" t="str">
        <f>IF(OR(ISBLANK($K105), ISBLANK($D105)),"",INDEX(F_Kategoriak!$A$2:$A$15, MATCH($K105, F_Kategoriak!$E$2:$E$15, 0)))</f>
        <v/>
      </c>
      <c r="N105" s="44" t="str">
        <f>IF(OR(ISBLANK($K105), ISBLANK($D105)),"",INDEX(F_Kategoriak!F$2:F$15, MATCH($M105, F_Kategoriak!$A$2:$A$15, 0)))</f>
        <v/>
      </c>
      <c r="O105" s="110" t="str">
        <f>IF(OR(ISBLANK($K105), ISBLANK($D105)),"",INDEX(F_Kategoriak!G$2:G$15, MATCH($M105, F_Kategoriak!$A$2:$A$15, 0)))</f>
        <v/>
      </c>
    </row>
    <row r="106" spans="1:15" customFormat="1" x14ac:dyDescent="0.25">
      <c r="A106" s="90"/>
      <c r="B106" s="58"/>
      <c r="C106" s="59"/>
      <c r="D106" s="64"/>
      <c r="E106" s="123"/>
      <c r="F106" s="123"/>
      <c r="G106" s="123"/>
      <c r="H106" s="123"/>
      <c r="I106" s="44" t="str">
        <f t="shared" si="3"/>
        <v/>
      </c>
      <c r="J106" s="44" t="str">
        <f t="shared" si="4"/>
        <v/>
      </c>
      <c r="K106" s="44" t="str">
        <f>IF(A106="","",INDEX('1. Nevezési összesítő'!$D$3:$D$50,MATCH($A106,'1. Nevezési összesítő'!$A$3:$A$50,0)))</f>
        <v/>
      </c>
      <c r="L106" s="44" t="str">
        <f t="shared" si="5"/>
        <v/>
      </c>
      <c r="M106" s="44" t="str">
        <f>IF(OR(ISBLANK($K106), ISBLANK($D106)),"",INDEX(F_Kategoriak!$A$2:$A$15, MATCH($K106, F_Kategoriak!$E$2:$E$15, 0)))</f>
        <v/>
      </c>
      <c r="N106" s="44" t="str">
        <f>IF(OR(ISBLANK($K106), ISBLANK($D106)),"",INDEX(F_Kategoriak!F$2:F$15, MATCH($M106, F_Kategoriak!$A$2:$A$15, 0)))</f>
        <v/>
      </c>
      <c r="O106" s="110" t="str">
        <f>IF(OR(ISBLANK($K106), ISBLANK($D106)),"",INDEX(F_Kategoriak!G$2:G$15, MATCH($M106, F_Kategoriak!$A$2:$A$15, 0)))</f>
        <v/>
      </c>
    </row>
    <row r="107" spans="1:15" customFormat="1" x14ac:dyDescent="0.25">
      <c r="A107" s="90"/>
      <c r="B107" s="58"/>
      <c r="C107" s="59"/>
      <c r="D107" s="64"/>
      <c r="E107" s="123"/>
      <c r="F107" s="123"/>
      <c r="G107" s="123"/>
      <c r="H107" s="123"/>
      <c r="I107" s="44" t="str">
        <f t="shared" si="3"/>
        <v/>
      </c>
      <c r="J107" s="44" t="str">
        <f t="shared" si="4"/>
        <v/>
      </c>
      <c r="K107" s="44" t="str">
        <f>IF(A107="","",INDEX('1. Nevezési összesítő'!$D$3:$D$50,MATCH($A107,'1. Nevezési összesítő'!$A$3:$A$50,0)))</f>
        <v/>
      </c>
      <c r="L107" s="44" t="str">
        <f t="shared" si="5"/>
        <v/>
      </c>
      <c r="M107" s="44" t="str">
        <f>IF(OR(ISBLANK($K107), ISBLANK($D107)),"",INDEX(F_Kategoriak!$A$2:$A$15, MATCH($K107, F_Kategoriak!$E$2:$E$15, 0)))</f>
        <v/>
      </c>
      <c r="N107" s="44" t="str">
        <f>IF(OR(ISBLANK($K107), ISBLANK($D107)),"",INDEX(F_Kategoriak!F$2:F$15, MATCH($M107, F_Kategoriak!$A$2:$A$15, 0)))</f>
        <v/>
      </c>
      <c r="O107" s="110" t="str">
        <f>IF(OR(ISBLANK($K107), ISBLANK($D107)),"",INDEX(F_Kategoriak!G$2:G$15, MATCH($M107, F_Kategoriak!$A$2:$A$15, 0)))</f>
        <v/>
      </c>
    </row>
    <row r="108" spans="1:15" customFormat="1" x14ac:dyDescent="0.25">
      <c r="A108" s="90"/>
      <c r="B108" s="58"/>
      <c r="C108" s="59"/>
      <c r="D108" s="64"/>
      <c r="E108" s="123"/>
      <c r="F108" s="123"/>
      <c r="G108" s="123"/>
      <c r="H108" s="123"/>
      <c r="I108" s="44" t="str">
        <f t="shared" si="3"/>
        <v/>
      </c>
      <c r="J108" s="44" t="str">
        <f t="shared" si="4"/>
        <v/>
      </c>
      <c r="K108" s="44" t="str">
        <f>IF(A108="","",INDEX('1. Nevezési összesítő'!$D$3:$D$50,MATCH($A108,'1. Nevezési összesítő'!$A$3:$A$50,0)))</f>
        <v/>
      </c>
      <c r="L108" s="44" t="str">
        <f t="shared" si="5"/>
        <v/>
      </c>
      <c r="M108" s="44" t="str">
        <f>IF(OR(ISBLANK($K108), ISBLANK($D108)),"",INDEX(F_Kategoriak!$A$2:$A$15, MATCH($K108, F_Kategoriak!$E$2:$E$15, 0)))</f>
        <v/>
      </c>
      <c r="N108" s="44" t="str">
        <f>IF(OR(ISBLANK($K108), ISBLANK($D108)),"",INDEX(F_Kategoriak!F$2:F$15, MATCH($M108, F_Kategoriak!$A$2:$A$15, 0)))</f>
        <v/>
      </c>
      <c r="O108" s="110" t="str">
        <f>IF(OR(ISBLANK($K108), ISBLANK($D108)),"",INDEX(F_Kategoriak!G$2:G$15, MATCH($M108, F_Kategoriak!$A$2:$A$15, 0)))</f>
        <v/>
      </c>
    </row>
    <row r="109" spans="1:15" customFormat="1" x14ac:dyDescent="0.25">
      <c r="A109" s="90"/>
      <c r="B109" s="58"/>
      <c r="C109" s="59"/>
      <c r="D109" s="64"/>
      <c r="E109" s="123"/>
      <c r="F109" s="123"/>
      <c r="G109" s="123"/>
      <c r="H109" s="123"/>
      <c r="I109" s="44" t="str">
        <f t="shared" si="3"/>
        <v/>
      </c>
      <c r="J109" s="44" t="str">
        <f t="shared" si="4"/>
        <v/>
      </c>
      <c r="K109" s="44" t="str">
        <f>IF(A109="","",INDEX('1. Nevezési összesítő'!$D$3:$D$50,MATCH($A109,'1. Nevezési összesítő'!$A$3:$A$50,0)))</f>
        <v/>
      </c>
      <c r="L109" s="44" t="str">
        <f t="shared" si="5"/>
        <v/>
      </c>
      <c r="M109" s="44" t="str">
        <f>IF(OR(ISBLANK($K109), ISBLANK($D109)),"",INDEX(F_Kategoriak!$A$2:$A$15, MATCH($K109, F_Kategoriak!$E$2:$E$15, 0)))</f>
        <v/>
      </c>
      <c r="N109" s="44" t="str">
        <f>IF(OR(ISBLANK($K109), ISBLANK($D109)),"",INDEX(F_Kategoriak!F$2:F$15, MATCH($M109, F_Kategoriak!$A$2:$A$15, 0)))</f>
        <v/>
      </c>
      <c r="O109" s="110" t="str">
        <f>IF(OR(ISBLANK($K109), ISBLANK($D109)),"",INDEX(F_Kategoriak!G$2:G$15, MATCH($M109, F_Kategoriak!$A$2:$A$15, 0)))</f>
        <v/>
      </c>
    </row>
    <row r="110" spans="1:15" customFormat="1" x14ac:dyDescent="0.25">
      <c r="A110" s="90"/>
      <c r="B110" s="58"/>
      <c r="C110" s="59"/>
      <c r="D110" s="64"/>
      <c r="E110" s="123"/>
      <c r="F110" s="123"/>
      <c r="G110" s="123"/>
      <c r="H110" s="123"/>
      <c r="I110" s="44" t="str">
        <f t="shared" si="3"/>
        <v/>
      </c>
      <c r="J110" s="44" t="str">
        <f t="shared" si="4"/>
        <v/>
      </c>
      <c r="K110" s="44" t="str">
        <f>IF(A110="","",INDEX('1. Nevezési összesítő'!$D$3:$D$50,MATCH($A110,'1. Nevezési összesítő'!$A$3:$A$50,0)))</f>
        <v/>
      </c>
      <c r="L110" s="44" t="str">
        <f t="shared" si="5"/>
        <v/>
      </c>
      <c r="M110" s="44" t="str">
        <f>IF(OR(ISBLANK($K110), ISBLANK($D110)),"",INDEX(F_Kategoriak!$A$2:$A$15, MATCH($K110, F_Kategoriak!$E$2:$E$15, 0)))</f>
        <v/>
      </c>
      <c r="N110" s="44" t="str">
        <f>IF(OR(ISBLANK($K110), ISBLANK($D110)),"",INDEX(F_Kategoriak!F$2:F$15, MATCH($M110, F_Kategoriak!$A$2:$A$15, 0)))</f>
        <v/>
      </c>
      <c r="O110" s="110" t="str">
        <f>IF(OR(ISBLANK($K110), ISBLANK($D110)),"",INDEX(F_Kategoriak!G$2:G$15, MATCH($M110, F_Kategoriak!$A$2:$A$15, 0)))</f>
        <v/>
      </c>
    </row>
    <row r="111" spans="1:15" customFormat="1" x14ac:dyDescent="0.25">
      <c r="A111" s="90"/>
      <c r="B111" s="58"/>
      <c r="C111" s="59"/>
      <c r="D111" s="64"/>
      <c r="E111" s="123"/>
      <c r="F111" s="123"/>
      <c r="G111" s="123"/>
      <c r="H111" s="123"/>
      <c r="I111" s="44" t="str">
        <f t="shared" si="3"/>
        <v/>
      </c>
      <c r="J111" s="44" t="str">
        <f t="shared" si="4"/>
        <v/>
      </c>
      <c r="K111" s="44" t="str">
        <f>IF(A111="","",INDEX('1. Nevezési összesítő'!$D$3:$D$50,MATCH($A111,'1. Nevezési összesítő'!$A$3:$A$50,0)))</f>
        <v/>
      </c>
      <c r="L111" s="44" t="str">
        <f t="shared" si="5"/>
        <v/>
      </c>
      <c r="M111" s="44" t="str">
        <f>IF(OR(ISBLANK($K111), ISBLANK($D111)),"",INDEX(F_Kategoriak!$A$2:$A$15, MATCH($K111, F_Kategoriak!$E$2:$E$15, 0)))</f>
        <v/>
      </c>
      <c r="N111" s="44" t="str">
        <f>IF(OR(ISBLANK($K111), ISBLANK($D111)),"",INDEX(F_Kategoriak!F$2:F$15, MATCH($M111, F_Kategoriak!$A$2:$A$15, 0)))</f>
        <v/>
      </c>
      <c r="O111" s="110" t="str">
        <f>IF(OR(ISBLANK($K111), ISBLANK($D111)),"",INDEX(F_Kategoriak!G$2:G$15, MATCH($M111, F_Kategoriak!$A$2:$A$15, 0)))</f>
        <v/>
      </c>
    </row>
    <row r="112" spans="1:15" customFormat="1" x14ac:dyDescent="0.25">
      <c r="A112" s="90"/>
      <c r="B112" s="58"/>
      <c r="C112" s="59"/>
      <c r="D112" s="64"/>
      <c r="E112" s="123"/>
      <c r="F112" s="123"/>
      <c r="G112" s="123"/>
      <c r="H112" s="123"/>
      <c r="I112" s="44" t="str">
        <f t="shared" si="3"/>
        <v/>
      </c>
      <c r="J112" s="44" t="str">
        <f t="shared" si="4"/>
        <v/>
      </c>
      <c r="K112" s="44" t="str">
        <f>IF(A112="","",INDEX('1. Nevezési összesítő'!$D$3:$D$50,MATCH($A112,'1. Nevezési összesítő'!$A$3:$A$50,0)))</f>
        <v/>
      </c>
      <c r="L112" s="44" t="str">
        <f t="shared" si="5"/>
        <v/>
      </c>
      <c r="M112" s="44" t="str">
        <f>IF(OR(ISBLANK($K112), ISBLANK($D112)),"",INDEX(F_Kategoriak!$A$2:$A$15, MATCH($K112, F_Kategoriak!$E$2:$E$15, 0)))</f>
        <v/>
      </c>
      <c r="N112" s="44" t="str">
        <f>IF(OR(ISBLANK($K112), ISBLANK($D112)),"",INDEX(F_Kategoriak!F$2:F$15, MATCH($M112, F_Kategoriak!$A$2:$A$15, 0)))</f>
        <v/>
      </c>
      <c r="O112" s="110" t="str">
        <f>IF(OR(ISBLANK($K112), ISBLANK($D112)),"",INDEX(F_Kategoriak!G$2:G$15, MATCH($M112, F_Kategoriak!$A$2:$A$15, 0)))</f>
        <v/>
      </c>
    </row>
    <row r="113" spans="1:15" customFormat="1" x14ac:dyDescent="0.25">
      <c r="A113" s="90"/>
      <c r="B113" s="58"/>
      <c r="C113" s="59"/>
      <c r="D113" s="64"/>
      <c r="E113" s="123"/>
      <c r="F113" s="123"/>
      <c r="G113" s="123"/>
      <c r="H113" s="123"/>
      <c r="I113" s="44" t="str">
        <f t="shared" si="3"/>
        <v/>
      </c>
      <c r="J113" s="44" t="str">
        <f t="shared" si="4"/>
        <v/>
      </c>
      <c r="K113" s="44" t="str">
        <f>IF(A113="","",INDEX('1. Nevezési összesítő'!$D$3:$D$50,MATCH($A113,'1. Nevezési összesítő'!$A$3:$A$50,0)))</f>
        <v/>
      </c>
      <c r="L113" s="44" t="str">
        <f t="shared" si="5"/>
        <v/>
      </c>
      <c r="M113" s="44" t="str">
        <f>IF(OR(ISBLANK($K113), ISBLANK($D113)),"",INDEX(F_Kategoriak!$A$2:$A$15, MATCH($K113, F_Kategoriak!$E$2:$E$15, 0)))</f>
        <v/>
      </c>
      <c r="N113" s="44" t="str">
        <f>IF(OR(ISBLANK($K113), ISBLANK($D113)),"",INDEX(F_Kategoriak!F$2:F$15, MATCH($M113, F_Kategoriak!$A$2:$A$15, 0)))</f>
        <v/>
      </c>
      <c r="O113" s="110" t="str">
        <f>IF(OR(ISBLANK($K113), ISBLANK($D113)),"",INDEX(F_Kategoriak!G$2:G$15, MATCH($M113, F_Kategoriak!$A$2:$A$15, 0)))</f>
        <v/>
      </c>
    </row>
    <row r="114" spans="1:15" customFormat="1" x14ac:dyDescent="0.25">
      <c r="A114" s="90"/>
      <c r="B114" s="58"/>
      <c r="C114" s="59"/>
      <c r="D114" s="64"/>
      <c r="E114" s="123"/>
      <c r="F114" s="123"/>
      <c r="G114" s="123"/>
      <c r="H114" s="123"/>
      <c r="I114" s="44" t="str">
        <f t="shared" si="3"/>
        <v/>
      </c>
      <c r="J114" s="44" t="str">
        <f t="shared" si="4"/>
        <v/>
      </c>
      <c r="K114" s="44" t="str">
        <f>IF(A114="","",INDEX('1. Nevezési összesítő'!$D$3:$D$50,MATCH($A114,'1. Nevezési összesítő'!$A$3:$A$50,0)))</f>
        <v/>
      </c>
      <c r="L114" s="44" t="str">
        <f t="shared" si="5"/>
        <v/>
      </c>
      <c r="M114" s="44" t="str">
        <f>IF(OR(ISBLANK($K114), ISBLANK($D114)),"",INDEX(F_Kategoriak!$A$2:$A$15, MATCH($K114, F_Kategoriak!$E$2:$E$15, 0)))</f>
        <v/>
      </c>
      <c r="N114" s="44" t="str">
        <f>IF(OR(ISBLANK($K114), ISBLANK($D114)),"",INDEX(F_Kategoriak!F$2:F$15, MATCH($M114, F_Kategoriak!$A$2:$A$15, 0)))</f>
        <v/>
      </c>
      <c r="O114" s="110" t="str">
        <f>IF(OR(ISBLANK($K114), ISBLANK($D114)),"",INDEX(F_Kategoriak!G$2:G$15, MATCH($M114, F_Kategoriak!$A$2:$A$15, 0)))</f>
        <v/>
      </c>
    </row>
    <row r="115" spans="1:15" customFormat="1" x14ac:dyDescent="0.25">
      <c r="A115" s="90"/>
      <c r="B115" s="58"/>
      <c r="C115" s="59"/>
      <c r="D115" s="64"/>
      <c r="E115" s="123"/>
      <c r="F115" s="123"/>
      <c r="G115" s="123"/>
      <c r="H115" s="123"/>
      <c r="I115" s="44" t="str">
        <f t="shared" si="3"/>
        <v/>
      </c>
      <c r="J115" s="44" t="str">
        <f t="shared" si="4"/>
        <v/>
      </c>
      <c r="K115" s="44" t="str">
        <f>IF(A115="","",INDEX('1. Nevezési összesítő'!$D$3:$D$50,MATCH($A115,'1. Nevezési összesítő'!$A$3:$A$50,0)))</f>
        <v/>
      </c>
      <c r="L115" s="44" t="str">
        <f t="shared" si="5"/>
        <v/>
      </c>
      <c r="M115" s="44" t="str">
        <f>IF(OR(ISBLANK($K115), ISBLANK($D115)),"",INDEX(F_Kategoriak!$A$2:$A$15, MATCH($K115, F_Kategoriak!$E$2:$E$15, 0)))</f>
        <v/>
      </c>
      <c r="N115" s="44" t="str">
        <f>IF(OR(ISBLANK($K115), ISBLANK($D115)),"",INDEX(F_Kategoriak!F$2:F$15, MATCH($M115, F_Kategoriak!$A$2:$A$15, 0)))</f>
        <v/>
      </c>
      <c r="O115" s="110" t="str">
        <f>IF(OR(ISBLANK($K115), ISBLANK($D115)),"",INDEX(F_Kategoriak!G$2:G$15, MATCH($M115, F_Kategoriak!$A$2:$A$15, 0)))</f>
        <v/>
      </c>
    </row>
    <row r="116" spans="1:15" customFormat="1" x14ac:dyDescent="0.25">
      <c r="A116" s="90"/>
      <c r="B116" s="58"/>
      <c r="C116" s="59"/>
      <c r="D116" s="64"/>
      <c r="E116" s="123"/>
      <c r="F116" s="123"/>
      <c r="G116" s="123"/>
      <c r="H116" s="123"/>
      <c r="I116" s="44" t="str">
        <f t="shared" si="3"/>
        <v/>
      </c>
      <c r="J116" s="44" t="str">
        <f t="shared" si="4"/>
        <v/>
      </c>
      <c r="K116" s="44" t="str">
        <f>IF(A116="","",INDEX('1. Nevezési összesítő'!$D$3:$D$50,MATCH($A116,'1. Nevezési összesítő'!$A$3:$A$50,0)))</f>
        <v/>
      </c>
      <c r="L116" s="44" t="str">
        <f t="shared" si="5"/>
        <v/>
      </c>
      <c r="M116" s="44" t="str">
        <f>IF(OR(ISBLANK($K116), ISBLANK($D116)),"",INDEX(F_Kategoriak!$A$2:$A$15, MATCH($K116, F_Kategoriak!$E$2:$E$15, 0)))</f>
        <v/>
      </c>
      <c r="N116" s="44" t="str">
        <f>IF(OR(ISBLANK($K116), ISBLANK($D116)),"",INDEX(F_Kategoriak!F$2:F$15, MATCH($M116, F_Kategoriak!$A$2:$A$15, 0)))</f>
        <v/>
      </c>
      <c r="O116" s="110" t="str">
        <f>IF(OR(ISBLANK($K116), ISBLANK($D116)),"",INDEX(F_Kategoriak!G$2:G$15, MATCH($M116, F_Kategoriak!$A$2:$A$15, 0)))</f>
        <v/>
      </c>
    </row>
    <row r="117" spans="1:15" customFormat="1" x14ac:dyDescent="0.25">
      <c r="A117" s="90"/>
      <c r="B117" s="58"/>
      <c r="C117" s="59"/>
      <c r="D117" s="64"/>
      <c r="E117" s="123"/>
      <c r="F117" s="123"/>
      <c r="G117" s="123"/>
      <c r="H117" s="123"/>
      <c r="I117" s="44" t="str">
        <f t="shared" si="3"/>
        <v/>
      </c>
      <c r="J117" s="44" t="str">
        <f t="shared" si="4"/>
        <v/>
      </c>
      <c r="K117" s="44" t="str">
        <f>IF(A117="","",INDEX('1. Nevezési összesítő'!$D$3:$D$50,MATCH($A117,'1. Nevezési összesítő'!$A$3:$A$50,0)))</f>
        <v/>
      </c>
      <c r="L117" s="44" t="str">
        <f t="shared" si="5"/>
        <v/>
      </c>
      <c r="M117" s="44" t="str">
        <f>IF(OR(ISBLANK($K117), ISBLANK($D117)),"",INDEX(F_Kategoriak!$A$2:$A$15, MATCH($K117, F_Kategoriak!$E$2:$E$15, 0)))</f>
        <v/>
      </c>
      <c r="N117" s="44" t="str">
        <f>IF(OR(ISBLANK($K117), ISBLANK($D117)),"",INDEX(F_Kategoriak!F$2:F$15, MATCH($M117, F_Kategoriak!$A$2:$A$15, 0)))</f>
        <v/>
      </c>
      <c r="O117" s="110" t="str">
        <f>IF(OR(ISBLANK($K117), ISBLANK($D117)),"",INDEX(F_Kategoriak!G$2:G$15, MATCH($M117, F_Kategoriak!$A$2:$A$15, 0)))</f>
        <v/>
      </c>
    </row>
    <row r="118" spans="1:15" customFormat="1" x14ac:dyDescent="0.25">
      <c r="A118" s="90"/>
      <c r="B118" s="58"/>
      <c r="C118" s="59"/>
      <c r="D118" s="64"/>
      <c r="E118" s="123"/>
      <c r="F118" s="123"/>
      <c r="G118" s="123"/>
      <c r="H118" s="123"/>
      <c r="I118" s="44" t="str">
        <f t="shared" si="3"/>
        <v/>
      </c>
      <c r="J118" s="44" t="str">
        <f t="shared" si="4"/>
        <v/>
      </c>
      <c r="K118" s="44" t="str">
        <f>IF(A118="","",INDEX('1. Nevezési összesítő'!$D$3:$D$50,MATCH($A118,'1. Nevezési összesítő'!$A$3:$A$50,0)))</f>
        <v/>
      </c>
      <c r="L118" s="44" t="str">
        <f t="shared" si="5"/>
        <v/>
      </c>
      <c r="M118" s="44" t="str">
        <f>IF(OR(ISBLANK($K118), ISBLANK($D118)),"",INDEX(F_Kategoriak!$A$2:$A$15, MATCH($K118, F_Kategoriak!$E$2:$E$15, 0)))</f>
        <v/>
      </c>
      <c r="N118" s="44" t="str">
        <f>IF(OR(ISBLANK($K118), ISBLANK($D118)),"",INDEX(F_Kategoriak!F$2:F$15, MATCH($M118, F_Kategoriak!$A$2:$A$15, 0)))</f>
        <v/>
      </c>
      <c r="O118" s="110" t="str">
        <f>IF(OR(ISBLANK($K118), ISBLANK($D118)),"",INDEX(F_Kategoriak!G$2:G$15, MATCH($M118, F_Kategoriak!$A$2:$A$15, 0)))</f>
        <v/>
      </c>
    </row>
    <row r="119" spans="1:15" customFormat="1" x14ac:dyDescent="0.25">
      <c r="A119" s="90"/>
      <c r="B119" s="58"/>
      <c r="C119" s="59"/>
      <c r="D119" s="64"/>
      <c r="E119" s="123"/>
      <c r="F119" s="123"/>
      <c r="G119" s="123"/>
      <c r="H119" s="123"/>
      <c r="I119" s="44" t="str">
        <f t="shared" si="3"/>
        <v/>
      </c>
      <c r="J119" s="44" t="str">
        <f t="shared" si="4"/>
        <v/>
      </c>
      <c r="K119" s="44" t="str">
        <f>IF(A119="","",INDEX('1. Nevezési összesítő'!$D$3:$D$50,MATCH($A119,'1. Nevezési összesítő'!$A$3:$A$50,0)))</f>
        <v/>
      </c>
      <c r="L119" s="44" t="str">
        <f t="shared" si="5"/>
        <v/>
      </c>
      <c r="M119" s="44" t="str">
        <f>IF(OR(ISBLANK($K119), ISBLANK($D119)),"",INDEX(F_Kategoriak!$A$2:$A$15, MATCH($K119, F_Kategoriak!$E$2:$E$15, 0)))</f>
        <v/>
      </c>
      <c r="N119" s="44" t="str">
        <f>IF(OR(ISBLANK($K119), ISBLANK($D119)),"",INDEX(F_Kategoriak!F$2:F$15, MATCH($M119, F_Kategoriak!$A$2:$A$15, 0)))</f>
        <v/>
      </c>
      <c r="O119" s="110" t="str">
        <f>IF(OR(ISBLANK($K119), ISBLANK($D119)),"",INDEX(F_Kategoriak!G$2:G$15, MATCH($M119, F_Kategoriak!$A$2:$A$15, 0)))</f>
        <v/>
      </c>
    </row>
    <row r="120" spans="1:15" customFormat="1" x14ac:dyDescent="0.25">
      <c r="A120" s="90"/>
      <c r="B120" s="58"/>
      <c r="C120" s="59"/>
      <c r="D120" s="64"/>
      <c r="E120" s="123"/>
      <c r="F120" s="123"/>
      <c r="G120" s="123"/>
      <c r="H120" s="123"/>
      <c r="I120" s="44" t="str">
        <f t="shared" si="3"/>
        <v/>
      </c>
      <c r="J120" s="44" t="str">
        <f t="shared" si="4"/>
        <v/>
      </c>
      <c r="K120" s="44" t="str">
        <f>IF(A120="","",INDEX('1. Nevezési összesítő'!$D$3:$D$50,MATCH($A120,'1. Nevezési összesítő'!$A$3:$A$50,0)))</f>
        <v/>
      </c>
      <c r="L120" s="44" t="str">
        <f t="shared" si="5"/>
        <v/>
      </c>
      <c r="M120" s="44" t="str">
        <f>IF(OR(ISBLANK($K120), ISBLANK($D120)),"",INDEX(F_Kategoriak!$A$2:$A$15, MATCH($K120, F_Kategoriak!$E$2:$E$15, 0)))</f>
        <v/>
      </c>
      <c r="N120" s="44" t="str">
        <f>IF(OR(ISBLANK($K120), ISBLANK($D120)),"",INDEX(F_Kategoriak!F$2:F$15, MATCH($M120, F_Kategoriak!$A$2:$A$15, 0)))</f>
        <v/>
      </c>
      <c r="O120" s="110" t="str">
        <f>IF(OR(ISBLANK($K120), ISBLANK($D120)),"",INDEX(F_Kategoriak!G$2:G$15, MATCH($M120, F_Kategoriak!$A$2:$A$15, 0)))</f>
        <v/>
      </c>
    </row>
    <row r="121" spans="1:15" customFormat="1" x14ac:dyDescent="0.25">
      <c r="A121" s="90"/>
      <c r="B121" s="58"/>
      <c r="C121" s="59"/>
      <c r="D121" s="64"/>
      <c r="E121" s="123"/>
      <c r="F121" s="123"/>
      <c r="G121" s="123"/>
      <c r="H121" s="123"/>
      <c r="I121" s="44" t="str">
        <f t="shared" si="3"/>
        <v/>
      </c>
      <c r="J121" s="44" t="str">
        <f t="shared" si="4"/>
        <v/>
      </c>
      <c r="K121" s="44" t="str">
        <f>IF(A121="","",INDEX('1. Nevezési összesítő'!$D$3:$D$50,MATCH($A121,'1. Nevezési összesítő'!$A$3:$A$50,0)))</f>
        <v/>
      </c>
      <c r="L121" s="44" t="str">
        <f t="shared" si="5"/>
        <v/>
      </c>
      <c r="M121" s="44" t="str">
        <f>IF(OR(ISBLANK($K121), ISBLANK($D121)),"",INDEX(F_Kategoriak!$A$2:$A$15, MATCH($K121, F_Kategoriak!$E$2:$E$15, 0)))</f>
        <v/>
      </c>
      <c r="N121" s="44" t="str">
        <f>IF(OR(ISBLANK($K121), ISBLANK($D121)),"",INDEX(F_Kategoriak!F$2:F$15, MATCH($M121, F_Kategoriak!$A$2:$A$15, 0)))</f>
        <v/>
      </c>
      <c r="O121" s="110" t="str">
        <f>IF(OR(ISBLANK($K121), ISBLANK($D121)),"",INDEX(F_Kategoriak!G$2:G$15, MATCH($M121, F_Kategoriak!$A$2:$A$15, 0)))</f>
        <v/>
      </c>
    </row>
    <row r="122" spans="1:15" customFormat="1" x14ac:dyDescent="0.25">
      <c r="A122" s="90"/>
      <c r="B122" s="58"/>
      <c r="C122" s="59"/>
      <c r="D122" s="64"/>
      <c r="E122" s="123"/>
      <c r="F122" s="123"/>
      <c r="G122" s="123"/>
      <c r="H122" s="123"/>
      <c r="I122" s="44" t="str">
        <f t="shared" si="3"/>
        <v/>
      </c>
      <c r="J122" s="44" t="str">
        <f t="shared" si="4"/>
        <v/>
      </c>
      <c r="K122" s="44" t="str">
        <f>IF(A122="","",INDEX('1. Nevezési összesítő'!$D$3:$D$50,MATCH($A122,'1. Nevezési összesítő'!$A$3:$A$50,0)))</f>
        <v/>
      </c>
      <c r="L122" s="44" t="str">
        <f t="shared" si="5"/>
        <v/>
      </c>
      <c r="M122" s="44" t="str">
        <f>IF(OR(ISBLANK($K122), ISBLANK($D122)),"",INDEX(F_Kategoriak!$A$2:$A$15, MATCH($K122, F_Kategoriak!$E$2:$E$15, 0)))</f>
        <v/>
      </c>
      <c r="N122" s="44" t="str">
        <f>IF(OR(ISBLANK($K122), ISBLANK($D122)),"",INDEX(F_Kategoriak!F$2:F$15, MATCH($M122, F_Kategoriak!$A$2:$A$15, 0)))</f>
        <v/>
      </c>
      <c r="O122" s="110" t="str">
        <f>IF(OR(ISBLANK($K122), ISBLANK($D122)),"",INDEX(F_Kategoriak!G$2:G$15, MATCH($M122, F_Kategoriak!$A$2:$A$15, 0)))</f>
        <v/>
      </c>
    </row>
    <row r="123" spans="1:15" customFormat="1" x14ac:dyDescent="0.25">
      <c r="A123" s="90"/>
      <c r="B123" s="58"/>
      <c r="C123" s="59"/>
      <c r="D123" s="64"/>
      <c r="E123" s="123"/>
      <c r="F123" s="123"/>
      <c r="G123" s="123"/>
      <c r="H123" s="123"/>
      <c r="I123" s="44" t="str">
        <f t="shared" si="3"/>
        <v/>
      </c>
      <c r="J123" s="44" t="str">
        <f t="shared" si="4"/>
        <v/>
      </c>
      <c r="K123" s="44" t="str">
        <f>IF(A123="","",INDEX('1. Nevezési összesítő'!$D$3:$D$50,MATCH($A123,'1. Nevezési összesítő'!$A$3:$A$50,0)))</f>
        <v/>
      </c>
      <c r="L123" s="44" t="str">
        <f t="shared" si="5"/>
        <v/>
      </c>
      <c r="M123" s="44" t="str">
        <f>IF(OR(ISBLANK($K123), ISBLANK($D123)),"",INDEX(F_Kategoriak!$A$2:$A$15, MATCH($K123, F_Kategoriak!$E$2:$E$15, 0)))</f>
        <v/>
      </c>
      <c r="N123" s="44" t="str">
        <f>IF(OR(ISBLANK($K123), ISBLANK($D123)),"",INDEX(F_Kategoriak!F$2:F$15, MATCH($M123, F_Kategoriak!$A$2:$A$15, 0)))</f>
        <v/>
      </c>
      <c r="O123" s="110" t="str">
        <f>IF(OR(ISBLANK($K123), ISBLANK($D123)),"",INDEX(F_Kategoriak!G$2:G$15, MATCH($M123, F_Kategoriak!$A$2:$A$15, 0)))</f>
        <v/>
      </c>
    </row>
    <row r="124" spans="1:15" customFormat="1" x14ac:dyDescent="0.25">
      <c r="A124" s="90"/>
      <c r="B124" s="58"/>
      <c r="C124" s="59"/>
      <c r="D124" s="64"/>
      <c r="E124" s="123"/>
      <c r="F124" s="123"/>
      <c r="G124" s="123"/>
      <c r="H124" s="123"/>
      <c r="I124" s="44" t="str">
        <f t="shared" si="3"/>
        <v/>
      </c>
      <c r="J124" s="44" t="str">
        <f t="shared" si="4"/>
        <v/>
      </c>
      <c r="K124" s="44" t="str">
        <f>IF(A124="","",INDEX('1. Nevezési összesítő'!$D$3:$D$50,MATCH($A124,'1. Nevezési összesítő'!$A$3:$A$50,0)))</f>
        <v/>
      </c>
      <c r="L124" s="44" t="str">
        <f t="shared" si="5"/>
        <v/>
      </c>
      <c r="M124" s="44" t="str">
        <f>IF(OR(ISBLANK($K124), ISBLANK($D124)),"",INDEX(F_Kategoriak!$A$2:$A$15, MATCH($K124, F_Kategoriak!$E$2:$E$15, 0)))</f>
        <v/>
      </c>
      <c r="N124" s="44" t="str">
        <f>IF(OR(ISBLANK($K124), ISBLANK($D124)),"",INDEX(F_Kategoriak!F$2:F$15, MATCH($M124, F_Kategoriak!$A$2:$A$15, 0)))</f>
        <v/>
      </c>
      <c r="O124" s="110" t="str">
        <f>IF(OR(ISBLANK($K124), ISBLANK($D124)),"",INDEX(F_Kategoriak!G$2:G$15, MATCH($M124, F_Kategoriak!$A$2:$A$15, 0)))</f>
        <v/>
      </c>
    </row>
    <row r="125" spans="1:15" customFormat="1" x14ac:dyDescent="0.25">
      <c r="A125" s="90"/>
      <c r="B125" s="58"/>
      <c r="C125" s="59"/>
      <c r="D125" s="64"/>
      <c r="E125" s="123"/>
      <c r="F125" s="123"/>
      <c r="G125" s="123"/>
      <c r="H125" s="123"/>
      <c r="I125" s="44" t="str">
        <f t="shared" si="3"/>
        <v/>
      </c>
      <c r="J125" s="44" t="str">
        <f t="shared" si="4"/>
        <v/>
      </c>
      <c r="K125" s="44" t="str">
        <f>IF(A125="","",INDEX('1. Nevezési összesítő'!$D$3:$D$50,MATCH($A125,'1. Nevezési összesítő'!$A$3:$A$50,0)))</f>
        <v/>
      </c>
      <c r="L125" s="44" t="str">
        <f t="shared" si="5"/>
        <v/>
      </c>
      <c r="M125" s="44" t="str">
        <f>IF(OR(ISBLANK($K125), ISBLANK($D125)),"",INDEX(F_Kategoriak!$A$2:$A$15, MATCH($K125, F_Kategoriak!$E$2:$E$15, 0)))</f>
        <v/>
      </c>
      <c r="N125" s="44" t="str">
        <f>IF(OR(ISBLANK($K125), ISBLANK($D125)),"",INDEX(F_Kategoriak!F$2:F$15, MATCH($M125, F_Kategoriak!$A$2:$A$15, 0)))</f>
        <v/>
      </c>
      <c r="O125" s="110" t="str">
        <f>IF(OR(ISBLANK($K125), ISBLANK($D125)),"",INDEX(F_Kategoriak!G$2:G$15, MATCH($M125, F_Kategoriak!$A$2:$A$15, 0)))</f>
        <v/>
      </c>
    </row>
    <row r="126" spans="1:15" customFormat="1" x14ac:dyDescent="0.25">
      <c r="A126" s="90"/>
      <c r="B126" s="58"/>
      <c r="C126" s="59"/>
      <c r="D126" s="64"/>
      <c r="E126" s="123"/>
      <c r="F126" s="123"/>
      <c r="G126" s="123"/>
      <c r="H126" s="123"/>
      <c r="I126" s="44" t="str">
        <f t="shared" si="3"/>
        <v/>
      </c>
      <c r="J126" s="44" t="str">
        <f t="shared" si="4"/>
        <v/>
      </c>
      <c r="K126" s="44" t="str">
        <f>IF(A126="","",INDEX('1. Nevezési összesítő'!$D$3:$D$50,MATCH($A126,'1. Nevezési összesítő'!$A$3:$A$50,0)))</f>
        <v/>
      </c>
      <c r="L126" s="44" t="str">
        <f t="shared" si="5"/>
        <v/>
      </c>
      <c r="M126" s="44" t="str">
        <f>IF(OR(ISBLANK($K126), ISBLANK($D126)),"",INDEX(F_Kategoriak!$A$2:$A$15, MATCH($K126, F_Kategoriak!$E$2:$E$15, 0)))</f>
        <v/>
      </c>
      <c r="N126" s="44" t="str">
        <f>IF(OR(ISBLANK($K126), ISBLANK($D126)),"",INDEX(F_Kategoriak!F$2:F$15, MATCH($M126, F_Kategoriak!$A$2:$A$15, 0)))</f>
        <v/>
      </c>
      <c r="O126" s="110" t="str">
        <f>IF(OR(ISBLANK($K126), ISBLANK($D126)),"",INDEX(F_Kategoriak!G$2:G$15, MATCH($M126, F_Kategoriak!$A$2:$A$15, 0)))</f>
        <v/>
      </c>
    </row>
    <row r="127" spans="1:15" customFormat="1" x14ac:dyDescent="0.25">
      <c r="A127" s="90"/>
      <c r="B127" s="58"/>
      <c r="C127" s="59"/>
      <c r="D127" s="64"/>
      <c r="E127" s="123"/>
      <c r="F127" s="123"/>
      <c r="G127" s="123"/>
      <c r="H127" s="123"/>
      <c r="I127" s="44" t="str">
        <f t="shared" si="3"/>
        <v/>
      </c>
      <c r="J127" s="44" t="str">
        <f t="shared" si="4"/>
        <v/>
      </c>
      <c r="K127" s="44" t="str">
        <f>IF(A127="","",INDEX('1. Nevezési összesítő'!$D$3:$D$50,MATCH($A127,'1. Nevezési összesítő'!$A$3:$A$50,0)))</f>
        <v/>
      </c>
      <c r="L127" s="44" t="str">
        <f t="shared" si="5"/>
        <v/>
      </c>
      <c r="M127" s="44" t="str">
        <f>IF(OR(ISBLANK($K127), ISBLANK($D127)),"",INDEX(F_Kategoriak!$A$2:$A$15, MATCH($K127, F_Kategoriak!$E$2:$E$15, 0)))</f>
        <v/>
      </c>
      <c r="N127" s="44" t="str">
        <f>IF(OR(ISBLANK($K127), ISBLANK($D127)),"",INDEX(F_Kategoriak!F$2:F$15, MATCH($M127, F_Kategoriak!$A$2:$A$15, 0)))</f>
        <v/>
      </c>
      <c r="O127" s="110" t="str">
        <f>IF(OR(ISBLANK($K127), ISBLANK($D127)),"",INDEX(F_Kategoriak!G$2:G$15, MATCH($M127, F_Kategoriak!$A$2:$A$15, 0)))</f>
        <v/>
      </c>
    </row>
    <row r="128" spans="1:15" customFormat="1" x14ac:dyDescent="0.25">
      <c r="A128" s="90"/>
      <c r="B128" s="58"/>
      <c r="C128" s="59"/>
      <c r="D128" s="64"/>
      <c r="E128" s="123"/>
      <c r="F128" s="123"/>
      <c r="G128" s="123"/>
      <c r="H128" s="123"/>
      <c r="I128" s="44" t="str">
        <f t="shared" si="3"/>
        <v/>
      </c>
      <c r="J128" s="44" t="str">
        <f t="shared" si="4"/>
        <v/>
      </c>
      <c r="K128" s="44" t="str">
        <f>IF(A128="","",INDEX('1. Nevezési összesítő'!$D$3:$D$50,MATCH($A128,'1. Nevezési összesítő'!$A$3:$A$50,0)))</f>
        <v/>
      </c>
      <c r="L128" s="44" t="str">
        <f t="shared" si="5"/>
        <v/>
      </c>
      <c r="M128" s="44" t="str">
        <f>IF(OR(ISBLANK($K128), ISBLANK($D128)),"",INDEX(F_Kategoriak!$A$2:$A$15, MATCH($K128, F_Kategoriak!$E$2:$E$15, 0)))</f>
        <v/>
      </c>
      <c r="N128" s="44" t="str">
        <f>IF(OR(ISBLANK($K128), ISBLANK($D128)),"",INDEX(F_Kategoriak!F$2:F$15, MATCH($M128, F_Kategoriak!$A$2:$A$15, 0)))</f>
        <v/>
      </c>
      <c r="O128" s="110" t="str">
        <f>IF(OR(ISBLANK($K128), ISBLANK($D128)),"",INDEX(F_Kategoriak!G$2:G$15, MATCH($M128, F_Kategoriak!$A$2:$A$15, 0)))</f>
        <v/>
      </c>
    </row>
    <row r="129" spans="1:15" customFormat="1" x14ac:dyDescent="0.25">
      <c r="A129" s="90"/>
      <c r="B129" s="58"/>
      <c r="C129" s="59"/>
      <c r="D129" s="64"/>
      <c r="E129" s="123"/>
      <c r="F129" s="123"/>
      <c r="G129" s="123"/>
      <c r="H129" s="123"/>
      <c r="I129" s="44" t="str">
        <f t="shared" si="3"/>
        <v/>
      </c>
      <c r="J129" s="44" t="str">
        <f t="shared" si="4"/>
        <v/>
      </c>
      <c r="K129" s="44" t="str">
        <f>IF(A129="","",INDEX('1. Nevezési összesítő'!$D$3:$D$50,MATCH($A129,'1. Nevezési összesítő'!$A$3:$A$50,0)))</f>
        <v/>
      </c>
      <c r="L129" s="44" t="str">
        <f t="shared" si="5"/>
        <v/>
      </c>
      <c r="M129" s="44" t="str">
        <f>IF(OR(ISBLANK($K129), ISBLANK($D129)),"",INDEX(F_Kategoriak!$A$2:$A$15, MATCH($K129, F_Kategoriak!$E$2:$E$15, 0)))</f>
        <v/>
      </c>
      <c r="N129" s="44" t="str">
        <f>IF(OR(ISBLANK($K129), ISBLANK($D129)),"",INDEX(F_Kategoriak!F$2:F$15, MATCH($M129, F_Kategoriak!$A$2:$A$15, 0)))</f>
        <v/>
      </c>
      <c r="O129" s="110" t="str">
        <f>IF(OR(ISBLANK($K129), ISBLANK($D129)),"",INDEX(F_Kategoriak!G$2:G$15, MATCH($M129, F_Kategoriak!$A$2:$A$15, 0)))</f>
        <v/>
      </c>
    </row>
    <row r="130" spans="1:15" customFormat="1" x14ac:dyDescent="0.25">
      <c r="A130" s="90"/>
      <c r="B130" s="58"/>
      <c r="C130" s="59"/>
      <c r="D130" s="64"/>
      <c r="E130" s="123"/>
      <c r="F130" s="123"/>
      <c r="G130" s="123"/>
      <c r="H130" s="123"/>
      <c r="I130" s="44" t="str">
        <f t="shared" si="3"/>
        <v/>
      </c>
      <c r="J130" s="44" t="str">
        <f t="shared" si="4"/>
        <v/>
      </c>
      <c r="K130" s="44" t="str">
        <f>IF(A130="","",INDEX('1. Nevezési összesítő'!$D$3:$D$50,MATCH($A130,'1. Nevezési összesítő'!$A$3:$A$50,0)))</f>
        <v/>
      </c>
      <c r="L130" s="44" t="str">
        <f t="shared" si="5"/>
        <v/>
      </c>
      <c r="M130" s="44" t="str">
        <f>IF(OR(ISBLANK($K130), ISBLANK($D130)),"",INDEX(F_Kategoriak!$A$2:$A$15, MATCH($K130, F_Kategoriak!$E$2:$E$15, 0)))</f>
        <v/>
      </c>
      <c r="N130" s="44" t="str">
        <f>IF(OR(ISBLANK($K130), ISBLANK($D130)),"",INDEX(F_Kategoriak!F$2:F$15, MATCH($M130, F_Kategoriak!$A$2:$A$15, 0)))</f>
        <v/>
      </c>
      <c r="O130" s="110" t="str">
        <f>IF(OR(ISBLANK($K130), ISBLANK($D130)),"",INDEX(F_Kategoriak!G$2:G$15, MATCH($M130, F_Kategoriak!$A$2:$A$15, 0)))</f>
        <v/>
      </c>
    </row>
    <row r="131" spans="1:15" customFormat="1" x14ac:dyDescent="0.25">
      <c r="A131" s="90"/>
      <c r="B131" s="58"/>
      <c r="C131" s="59"/>
      <c r="D131" s="64"/>
      <c r="E131" s="123"/>
      <c r="F131" s="123"/>
      <c r="G131" s="123"/>
      <c r="H131" s="123"/>
      <c r="I131" s="44" t="str">
        <f t="shared" si="3"/>
        <v/>
      </c>
      <c r="J131" s="44" t="str">
        <f t="shared" si="4"/>
        <v/>
      </c>
      <c r="K131" s="44" t="str">
        <f>IF(A131="","",INDEX('1. Nevezési összesítő'!$D$3:$D$50,MATCH($A131,'1. Nevezési összesítő'!$A$3:$A$50,0)))</f>
        <v/>
      </c>
      <c r="L131" s="44" t="str">
        <f t="shared" si="5"/>
        <v/>
      </c>
      <c r="M131" s="44" t="str">
        <f>IF(OR(ISBLANK($K131), ISBLANK($D131)),"",INDEX(F_Kategoriak!$A$2:$A$15, MATCH($K131, F_Kategoriak!$E$2:$E$15, 0)))</f>
        <v/>
      </c>
      <c r="N131" s="44" t="str">
        <f>IF(OR(ISBLANK($K131), ISBLANK($D131)),"",INDEX(F_Kategoriak!F$2:F$15, MATCH($M131, F_Kategoriak!$A$2:$A$15, 0)))</f>
        <v/>
      </c>
      <c r="O131" s="110" t="str">
        <f>IF(OR(ISBLANK($K131), ISBLANK($D131)),"",INDEX(F_Kategoriak!G$2:G$15, MATCH($M131, F_Kategoriak!$A$2:$A$15, 0)))</f>
        <v/>
      </c>
    </row>
    <row r="132" spans="1:15" customFormat="1" x14ac:dyDescent="0.25">
      <c r="A132" s="90"/>
      <c r="B132" s="58"/>
      <c r="C132" s="59"/>
      <c r="D132" s="64"/>
      <c r="E132" s="123"/>
      <c r="F132" s="123"/>
      <c r="G132" s="123"/>
      <c r="H132" s="123"/>
      <c r="I132" s="44" t="str">
        <f t="shared" ref="I132:I195" si="6">IF(ISBLANK($D132),"",AND(ISNUMBER($D132), ISNUMBER(DAY($D132))))</f>
        <v/>
      </c>
      <c r="J132" s="44" t="str">
        <f t="shared" ref="J132:J195" si="7">IF(OR(ISBLANK($K132), ISBLANK($D132)),"",AND($L132&gt;=$O132,$L132&lt;=$N132))</f>
        <v/>
      </c>
      <c r="K132" s="44" t="str">
        <f>IF(A132="","",INDEX('1. Nevezési összesítő'!$D$3:$D$50,MATCH($A132,'1. Nevezési összesítő'!$A$3:$A$50,0)))</f>
        <v/>
      </c>
      <c r="L132" s="44" t="str">
        <f t="shared" ref="L132:L195" si="8">IF(ISBLANK($D132),"",YEAR($D132))</f>
        <v/>
      </c>
      <c r="M132" s="44" t="str">
        <f>IF(OR(ISBLANK($K132), ISBLANK($D132)),"",INDEX(F_Kategoriak!$A$2:$A$15, MATCH($K132, F_Kategoriak!$E$2:$E$15, 0)))</f>
        <v/>
      </c>
      <c r="N132" s="44" t="str">
        <f>IF(OR(ISBLANK($K132), ISBLANK($D132)),"",INDEX(F_Kategoriak!F$2:F$15, MATCH($M132, F_Kategoriak!$A$2:$A$15, 0)))</f>
        <v/>
      </c>
      <c r="O132" s="110" t="str">
        <f>IF(OR(ISBLANK($K132), ISBLANK($D132)),"",INDEX(F_Kategoriak!G$2:G$15, MATCH($M132, F_Kategoriak!$A$2:$A$15, 0)))</f>
        <v/>
      </c>
    </row>
    <row r="133" spans="1:15" customFormat="1" x14ac:dyDescent="0.25">
      <c r="A133" s="90"/>
      <c r="B133" s="58"/>
      <c r="C133" s="59"/>
      <c r="D133" s="64"/>
      <c r="E133" s="123"/>
      <c r="F133" s="123"/>
      <c r="G133" s="123"/>
      <c r="H133" s="123"/>
      <c r="I133" s="44" t="str">
        <f t="shared" si="6"/>
        <v/>
      </c>
      <c r="J133" s="44" t="str">
        <f t="shared" si="7"/>
        <v/>
      </c>
      <c r="K133" s="44" t="str">
        <f>IF(A133="","",INDEX('1. Nevezési összesítő'!$D$3:$D$50,MATCH($A133,'1. Nevezési összesítő'!$A$3:$A$50,0)))</f>
        <v/>
      </c>
      <c r="L133" s="44" t="str">
        <f t="shared" si="8"/>
        <v/>
      </c>
      <c r="M133" s="44" t="str">
        <f>IF(OR(ISBLANK($K133), ISBLANK($D133)),"",INDEX(F_Kategoriak!$A$2:$A$15, MATCH($K133, F_Kategoriak!$E$2:$E$15, 0)))</f>
        <v/>
      </c>
      <c r="N133" s="44" t="str">
        <f>IF(OR(ISBLANK($K133), ISBLANK($D133)),"",INDEX(F_Kategoriak!F$2:F$15, MATCH($M133, F_Kategoriak!$A$2:$A$15, 0)))</f>
        <v/>
      </c>
      <c r="O133" s="110" t="str">
        <f>IF(OR(ISBLANK($K133), ISBLANK($D133)),"",INDEX(F_Kategoriak!G$2:G$15, MATCH($M133, F_Kategoriak!$A$2:$A$15, 0)))</f>
        <v/>
      </c>
    </row>
    <row r="134" spans="1:15" customFormat="1" x14ac:dyDescent="0.25">
      <c r="A134" s="90"/>
      <c r="B134" s="58"/>
      <c r="C134" s="59"/>
      <c r="D134" s="64"/>
      <c r="E134" s="123"/>
      <c r="F134" s="123"/>
      <c r="G134" s="123"/>
      <c r="H134" s="123"/>
      <c r="I134" s="44" t="str">
        <f t="shared" si="6"/>
        <v/>
      </c>
      <c r="J134" s="44" t="str">
        <f t="shared" si="7"/>
        <v/>
      </c>
      <c r="K134" s="44" t="str">
        <f>IF(A134="","",INDEX('1. Nevezési összesítő'!$D$3:$D$50,MATCH($A134,'1. Nevezési összesítő'!$A$3:$A$50,0)))</f>
        <v/>
      </c>
      <c r="L134" s="44" t="str">
        <f t="shared" si="8"/>
        <v/>
      </c>
      <c r="M134" s="44" t="str">
        <f>IF(OR(ISBLANK($K134), ISBLANK($D134)),"",INDEX(F_Kategoriak!$A$2:$A$15, MATCH($K134, F_Kategoriak!$E$2:$E$15, 0)))</f>
        <v/>
      </c>
      <c r="N134" s="44" t="str">
        <f>IF(OR(ISBLANK($K134), ISBLANK($D134)),"",INDEX(F_Kategoriak!F$2:F$15, MATCH($M134, F_Kategoriak!$A$2:$A$15, 0)))</f>
        <v/>
      </c>
      <c r="O134" s="110" t="str">
        <f>IF(OR(ISBLANK($K134), ISBLANK($D134)),"",INDEX(F_Kategoriak!G$2:G$15, MATCH($M134, F_Kategoriak!$A$2:$A$15, 0)))</f>
        <v/>
      </c>
    </row>
    <row r="135" spans="1:15" customFormat="1" x14ac:dyDescent="0.25">
      <c r="A135" s="90"/>
      <c r="B135" s="58"/>
      <c r="C135" s="59"/>
      <c r="D135" s="64"/>
      <c r="E135" s="123"/>
      <c r="F135" s="123"/>
      <c r="G135" s="123"/>
      <c r="H135" s="123"/>
      <c r="I135" s="44" t="str">
        <f t="shared" si="6"/>
        <v/>
      </c>
      <c r="J135" s="44" t="str">
        <f t="shared" si="7"/>
        <v/>
      </c>
      <c r="K135" s="44" t="str">
        <f>IF(A135="","",INDEX('1. Nevezési összesítő'!$D$3:$D$50,MATCH($A135,'1. Nevezési összesítő'!$A$3:$A$50,0)))</f>
        <v/>
      </c>
      <c r="L135" s="44" t="str">
        <f t="shared" si="8"/>
        <v/>
      </c>
      <c r="M135" s="44" t="str">
        <f>IF(OR(ISBLANK($K135), ISBLANK($D135)),"",INDEX(F_Kategoriak!$A$2:$A$15, MATCH($K135, F_Kategoriak!$E$2:$E$15, 0)))</f>
        <v/>
      </c>
      <c r="N135" s="44" t="str">
        <f>IF(OR(ISBLANK($K135), ISBLANK($D135)),"",INDEX(F_Kategoriak!F$2:F$15, MATCH($M135, F_Kategoriak!$A$2:$A$15, 0)))</f>
        <v/>
      </c>
      <c r="O135" s="110" t="str">
        <f>IF(OR(ISBLANK($K135), ISBLANK($D135)),"",INDEX(F_Kategoriak!G$2:G$15, MATCH($M135, F_Kategoriak!$A$2:$A$15, 0)))</f>
        <v/>
      </c>
    </row>
    <row r="136" spans="1:15" customFormat="1" x14ac:dyDescent="0.25">
      <c r="A136" s="90"/>
      <c r="B136" s="58"/>
      <c r="C136" s="59"/>
      <c r="D136" s="64"/>
      <c r="E136" s="123"/>
      <c r="F136" s="123"/>
      <c r="G136" s="123"/>
      <c r="H136" s="123"/>
      <c r="I136" s="44" t="str">
        <f t="shared" si="6"/>
        <v/>
      </c>
      <c r="J136" s="44" t="str">
        <f t="shared" si="7"/>
        <v/>
      </c>
      <c r="K136" s="44" t="str">
        <f>IF(A136="","",INDEX('1. Nevezési összesítő'!$D$3:$D$50,MATCH($A136,'1. Nevezési összesítő'!$A$3:$A$50,0)))</f>
        <v/>
      </c>
      <c r="L136" s="44" t="str">
        <f t="shared" si="8"/>
        <v/>
      </c>
      <c r="M136" s="44" t="str">
        <f>IF(OR(ISBLANK($K136), ISBLANK($D136)),"",INDEX(F_Kategoriak!$A$2:$A$15, MATCH($K136, F_Kategoriak!$E$2:$E$15, 0)))</f>
        <v/>
      </c>
      <c r="N136" s="44" t="str">
        <f>IF(OR(ISBLANK($K136), ISBLANK($D136)),"",INDEX(F_Kategoriak!F$2:F$15, MATCH($M136, F_Kategoriak!$A$2:$A$15, 0)))</f>
        <v/>
      </c>
      <c r="O136" s="110" t="str">
        <f>IF(OR(ISBLANK($K136), ISBLANK($D136)),"",INDEX(F_Kategoriak!G$2:G$15, MATCH($M136, F_Kategoriak!$A$2:$A$15, 0)))</f>
        <v/>
      </c>
    </row>
    <row r="137" spans="1:15" customFormat="1" x14ac:dyDescent="0.25">
      <c r="A137" s="90"/>
      <c r="B137" s="58"/>
      <c r="C137" s="59"/>
      <c r="D137" s="64"/>
      <c r="E137" s="123"/>
      <c r="F137" s="123"/>
      <c r="G137" s="123"/>
      <c r="H137" s="123"/>
      <c r="I137" s="44" t="str">
        <f t="shared" si="6"/>
        <v/>
      </c>
      <c r="J137" s="44" t="str">
        <f t="shared" si="7"/>
        <v/>
      </c>
      <c r="K137" s="44" t="str">
        <f>IF(A137="","",INDEX('1. Nevezési összesítő'!$D$3:$D$50,MATCH($A137,'1. Nevezési összesítő'!$A$3:$A$50,0)))</f>
        <v/>
      </c>
      <c r="L137" s="44" t="str">
        <f t="shared" si="8"/>
        <v/>
      </c>
      <c r="M137" s="44" t="str">
        <f>IF(OR(ISBLANK($K137), ISBLANK($D137)),"",INDEX(F_Kategoriak!$A$2:$A$15, MATCH($K137, F_Kategoriak!$E$2:$E$15, 0)))</f>
        <v/>
      </c>
      <c r="N137" s="44" t="str">
        <f>IF(OR(ISBLANK($K137), ISBLANK($D137)),"",INDEX(F_Kategoriak!F$2:F$15, MATCH($M137, F_Kategoriak!$A$2:$A$15, 0)))</f>
        <v/>
      </c>
      <c r="O137" s="110" t="str">
        <f>IF(OR(ISBLANK($K137), ISBLANK($D137)),"",INDEX(F_Kategoriak!G$2:G$15, MATCH($M137, F_Kategoriak!$A$2:$A$15, 0)))</f>
        <v/>
      </c>
    </row>
    <row r="138" spans="1:15" customFormat="1" x14ac:dyDescent="0.25">
      <c r="A138" s="90"/>
      <c r="B138" s="58"/>
      <c r="C138" s="59"/>
      <c r="D138" s="64"/>
      <c r="E138" s="123"/>
      <c r="F138" s="123"/>
      <c r="G138" s="123"/>
      <c r="H138" s="123"/>
      <c r="I138" s="44" t="str">
        <f t="shared" si="6"/>
        <v/>
      </c>
      <c r="J138" s="44" t="str">
        <f t="shared" si="7"/>
        <v/>
      </c>
      <c r="K138" s="44" t="str">
        <f>IF(A138="","",INDEX('1. Nevezési összesítő'!$D$3:$D$50,MATCH($A138,'1. Nevezési összesítő'!$A$3:$A$50,0)))</f>
        <v/>
      </c>
      <c r="L138" s="44" t="str">
        <f t="shared" si="8"/>
        <v/>
      </c>
      <c r="M138" s="44" t="str">
        <f>IF(OR(ISBLANK($K138), ISBLANK($D138)),"",INDEX(F_Kategoriak!$A$2:$A$15, MATCH($K138, F_Kategoriak!$E$2:$E$15, 0)))</f>
        <v/>
      </c>
      <c r="N138" s="44" t="str">
        <f>IF(OR(ISBLANK($K138), ISBLANK($D138)),"",INDEX(F_Kategoriak!F$2:F$15, MATCH($M138, F_Kategoriak!$A$2:$A$15, 0)))</f>
        <v/>
      </c>
      <c r="O138" s="110" t="str">
        <f>IF(OR(ISBLANK($K138), ISBLANK($D138)),"",INDEX(F_Kategoriak!G$2:G$15, MATCH($M138, F_Kategoriak!$A$2:$A$15, 0)))</f>
        <v/>
      </c>
    </row>
    <row r="139" spans="1:15" customFormat="1" x14ac:dyDescent="0.25">
      <c r="A139" s="90"/>
      <c r="B139" s="58"/>
      <c r="C139" s="59"/>
      <c r="D139" s="64"/>
      <c r="E139" s="123"/>
      <c r="F139" s="123"/>
      <c r="G139" s="123"/>
      <c r="H139" s="123"/>
      <c r="I139" s="44" t="str">
        <f t="shared" si="6"/>
        <v/>
      </c>
      <c r="J139" s="44" t="str">
        <f t="shared" si="7"/>
        <v/>
      </c>
      <c r="K139" s="44" t="str">
        <f>IF(A139="","",INDEX('1. Nevezési összesítő'!$D$3:$D$50,MATCH($A139,'1. Nevezési összesítő'!$A$3:$A$50,0)))</f>
        <v/>
      </c>
      <c r="L139" s="44" t="str">
        <f t="shared" si="8"/>
        <v/>
      </c>
      <c r="M139" s="44" t="str">
        <f>IF(OR(ISBLANK($K139), ISBLANK($D139)),"",INDEX(F_Kategoriak!$A$2:$A$15, MATCH($K139, F_Kategoriak!$E$2:$E$15, 0)))</f>
        <v/>
      </c>
      <c r="N139" s="44" t="str">
        <f>IF(OR(ISBLANK($K139), ISBLANK($D139)),"",INDEX(F_Kategoriak!F$2:F$15, MATCH($M139, F_Kategoriak!$A$2:$A$15, 0)))</f>
        <v/>
      </c>
      <c r="O139" s="110" t="str">
        <f>IF(OR(ISBLANK($K139), ISBLANK($D139)),"",INDEX(F_Kategoriak!G$2:G$15, MATCH($M139, F_Kategoriak!$A$2:$A$15, 0)))</f>
        <v/>
      </c>
    </row>
    <row r="140" spans="1:15" customFormat="1" x14ac:dyDescent="0.25">
      <c r="A140" s="90"/>
      <c r="B140" s="58"/>
      <c r="C140" s="59"/>
      <c r="D140" s="64"/>
      <c r="E140" s="123"/>
      <c r="F140" s="123"/>
      <c r="G140" s="123"/>
      <c r="H140" s="123"/>
      <c r="I140" s="44" t="str">
        <f t="shared" si="6"/>
        <v/>
      </c>
      <c r="J140" s="44" t="str">
        <f t="shared" si="7"/>
        <v/>
      </c>
      <c r="K140" s="44" t="str">
        <f>IF(A140="","",INDEX('1. Nevezési összesítő'!$D$3:$D$50,MATCH($A140,'1. Nevezési összesítő'!$A$3:$A$50,0)))</f>
        <v/>
      </c>
      <c r="L140" s="44" t="str">
        <f t="shared" si="8"/>
        <v/>
      </c>
      <c r="M140" s="44" t="str">
        <f>IF(OR(ISBLANK($K140), ISBLANK($D140)),"",INDEX(F_Kategoriak!$A$2:$A$15, MATCH($K140, F_Kategoriak!$E$2:$E$15, 0)))</f>
        <v/>
      </c>
      <c r="N140" s="44" t="str">
        <f>IF(OR(ISBLANK($K140), ISBLANK($D140)),"",INDEX(F_Kategoriak!F$2:F$15, MATCH($M140, F_Kategoriak!$A$2:$A$15, 0)))</f>
        <v/>
      </c>
      <c r="O140" s="110" t="str">
        <f>IF(OR(ISBLANK($K140), ISBLANK($D140)),"",INDEX(F_Kategoriak!G$2:G$15, MATCH($M140, F_Kategoriak!$A$2:$A$15, 0)))</f>
        <v/>
      </c>
    </row>
    <row r="141" spans="1:15" customFormat="1" x14ac:dyDescent="0.25">
      <c r="A141" s="90"/>
      <c r="B141" s="58"/>
      <c r="C141" s="59"/>
      <c r="D141" s="64"/>
      <c r="E141" s="123"/>
      <c r="F141" s="123"/>
      <c r="G141" s="123"/>
      <c r="H141" s="123"/>
      <c r="I141" s="44" t="str">
        <f t="shared" si="6"/>
        <v/>
      </c>
      <c r="J141" s="44" t="str">
        <f t="shared" si="7"/>
        <v/>
      </c>
      <c r="K141" s="44" t="str">
        <f>IF(A141="","",INDEX('1. Nevezési összesítő'!$D$3:$D$50,MATCH($A141,'1. Nevezési összesítő'!$A$3:$A$50,0)))</f>
        <v/>
      </c>
      <c r="L141" s="44" t="str">
        <f t="shared" si="8"/>
        <v/>
      </c>
      <c r="M141" s="44" t="str">
        <f>IF(OR(ISBLANK($K141), ISBLANK($D141)),"",INDEX(F_Kategoriak!$A$2:$A$15, MATCH($K141, F_Kategoriak!$E$2:$E$15, 0)))</f>
        <v/>
      </c>
      <c r="N141" s="44" t="str">
        <f>IF(OR(ISBLANK($K141), ISBLANK($D141)),"",INDEX(F_Kategoriak!F$2:F$15, MATCH($M141, F_Kategoriak!$A$2:$A$15, 0)))</f>
        <v/>
      </c>
      <c r="O141" s="110" t="str">
        <f>IF(OR(ISBLANK($K141), ISBLANK($D141)),"",INDEX(F_Kategoriak!G$2:G$15, MATCH($M141, F_Kategoriak!$A$2:$A$15, 0)))</f>
        <v/>
      </c>
    </row>
    <row r="142" spans="1:15" customFormat="1" x14ac:dyDescent="0.25">
      <c r="A142" s="90"/>
      <c r="B142" s="58"/>
      <c r="C142" s="59"/>
      <c r="D142" s="64"/>
      <c r="E142" s="123"/>
      <c r="F142" s="123"/>
      <c r="G142" s="123"/>
      <c r="H142" s="123"/>
      <c r="I142" s="44" t="str">
        <f t="shared" si="6"/>
        <v/>
      </c>
      <c r="J142" s="44" t="str">
        <f t="shared" si="7"/>
        <v/>
      </c>
      <c r="K142" s="44" t="str">
        <f>IF(A142="","",INDEX('1. Nevezési összesítő'!$D$3:$D$50,MATCH($A142,'1. Nevezési összesítő'!$A$3:$A$50,0)))</f>
        <v/>
      </c>
      <c r="L142" s="44" t="str">
        <f t="shared" si="8"/>
        <v/>
      </c>
      <c r="M142" s="44" t="str">
        <f>IF(OR(ISBLANK($K142), ISBLANK($D142)),"",INDEX(F_Kategoriak!$A$2:$A$15, MATCH($K142, F_Kategoriak!$E$2:$E$15, 0)))</f>
        <v/>
      </c>
      <c r="N142" s="44" t="str">
        <f>IF(OR(ISBLANK($K142), ISBLANK($D142)),"",INDEX(F_Kategoriak!F$2:F$15, MATCH($M142, F_Kategoriak!$A$2:$A$15, 0)))</f>
        <v/>
      </c>
      <c r="O142" s="110" t="str">
        <f>IF(OR(ISBLANK($K142), ISBLANK($D142)),"",INDEX(F_Kategoriak!G$2:G$15, MATCH($M142, F_Kategoriak!$A$2:$A$15, 0)))</f>
        <v/>
      </c>
    </row>
    <row r="143" spans="1:15" customFormat="1" x14ac:dyDescent="0.25">
      <c r="A143" s="90"/>
      <c r="B143" s="58"/>
      <c r="C143" s="59"/>
      <c r="D143" s="64"/>
      <c r="E143" s="123"/>
      <c r="F143" s="123"/>
      <c r="G143" s="123"/>
      <c r="H143" s="123"/>
      <c r="I143" s="44" t="str">
        <f t="shared" si="6"/>
        <v/>
      </c>
      <c r="J143" s="44" t="str">
        <f t="shared" si="7"/>
        <v/>
      </c>
      <c r="K143" s="44" t="str">
        <f>IF(A143="","",INDEX('1. Nevezési összesítő'!$D$3:$D$50,MATCH($A143,'1. Nevezési összesítő'!$A$3:$A$50,0)))</f>
        <v/>
      </c>
      <c r="L143" s="44" t="str">
        <f t="shared" si="8"/>
        <v/>
      </c>
      <c r="M143" s="44" t="str">
        <f>IF(OR(ISBLANK($K143), ISBLANK($D143)),"",INDEX(F_Kategoriak!$A$2:$A$15, MATCH($K143, F_Kategoriak!$E$2:$E$15, 0)))</f>
        <v/>
      </c>
      <c r="N143" s="44" t="str">
        <f>IF(OR(ISBLANK($K143), ISBLANK($D143)),"",INDEX(F_Kategoriak!F$2:F$15, MATCH($M143, F_Kategoriak!$A$2:$A$15, 0)))</f>
        <v/>
      </c>
      <c r="O143" s="110" t="str">
        <f>IF(OR(ISBLANK($K143), ISBLANK($D143)),"",INDEX(F_Kategoriak!G$2:G$15, MATCH($M143, F_Kategoriak!$A$2:$A$15, 0)))</f>
        <v/>
      </c>
    </row>
    <row r="144" spans="1:15" customFormat="1" x14ac:dyDescent="0.25">
      <c r="A144" s="90"/>
      <c r="B144" s="58"/>
      <c r="C144" s="59"/>
      <c r="D144" s="64"/>
      <c r="E144" s="123"/>
      <c r="F144" s="123"/>
      <c r="G144" s="123"/>
      <c r="H144" s="123"/>
      <c r="I144" s="44" t="str">
        <f t="shared" si="6"/>
        <v/>
      </c>
      <c r="J144" s="44" t="str">
        <f t="shared" si="7"/>
        <v/>
      </c>
      <c r="K144" s="44" t="str">
        <f>IF(A144="","",INDEX('1. Nevezési összesítő'!$D$3:$D$50,MATCH($A144,'1. Nevezési összesítő'!$A$3:$A$50,0)))</f>
        <v/>
      </c>
      <c r="L144" s="44" t="str">
        <f t="shared" si="8"/>
        <v/>
      </c>
      <c r="M144" s="44" t="str">
        <f>IF(OR(ISBLANK($K144), ISBLANK($D144)),"",INDEX(F_Kategoriak!$A$2:$A$15, MATCH($K144, F_Kategoriak!$E$2:$E$15, 0)))</f>
        <v/>
      </c>
      <c r="N144" s="44" t="str">
        <f>IF(OR(ISBLANK($K144), ISBLANK($D144)),"",INDEX(F_Kategoriak!F$2:F$15, MATCH($M144, F_Kategoriak!$A$2:$A$15, 0)))</f>
        <v/>
      </c>
      <c r="O144" s="110" t="str">
        <f>IF(OR(ISBLANK($K144), ISBLANK($D144)),"",INDEX(F_Kategoriak!G$2:G$15, MATCH($M144, F_Kategoriak!$A$2:$A$15, 0)))</f>
        <v/>
      </c>
    </row>
    <row r="145" spans="1:15" customFormat="1" x14ac:dyDescent="0.25">
      <c r="A145" s="90"/>
      <c r="B145" s="58"/>
      <c r="C145" s="59"/>
      <c r="D145" s="64"/>
      <c r="E145" s="123"/>
      <c r="F145" s="123"/>
      <c r="G145" s="123"/>
      <c r="H145" s="123"/>
      <c r="I145" s="44" t="str">
        <f t="shared" si="6"/>
        <v/>
      </c>
      <c r="J145" s="44" t="str">
        <f t="shared" si="7"/>
        <v/>
      </c>
      <c r="K145" s="44" t="str">
        <f>IF(A145="","",INDEX('1. Nevezési összesítő'!$D$3:$D$50,MATCH($A145,'1. Nevezési összesítő'!$A$3:$A$50,0)))</f>
        <v/>
      </c>
      <c r="L145" s="44" t="str">
        <f t="shared" si="8"/>
        <v/>
      </c>
      <c r="M145" s="44" t="str">
        <f>IF(OR(ISBLANK($K145), ISBLANK($D145)),"",INDEX(F_Kategoriak!$A$2:$A$15, MATCH($K145, F_Kategoriak!$E$2:$E$15, 0)))</f>
        <v/>
      </c>
      <c r="N145" s="44" t="str">
        <f>IF(OR(ISBLANK($K145), ISBLANK($D145)),"",INDEX(F_Kategoriak!F$2:F$15, MATCH($M145, F_Kategoriak!$A$2:$A$15, 0)))</f>
        <v/>
      </c>
      <c r="O145" s="110" t="str">
        <f>IF(OR(ISBLANK($K145), ISBLANK($D145)),"",INDEX(F_Kategoriak!G$2:G$15, MATCH($M145, F_Kategoriak!$A$2:$A$15, 0)))</f>
        <v/>
      </c>
    </row>
    <row r="146" spans="1:15" customFormat="1" x14ac:dyDescent="0.25">
      <c r="A146" s="90"/>
      <c r="B146" s="58"/>
      <c r="C146" s="59"/>
      <c r="D146" s="64"/>
      <c r="E146" s="123"/>
      <c r="F146" s="123"/>
      <c r="G146" s="123"/>
      <c r="H146" s="123"/>
      <c r="I146" s="44" t="str">
        <f t="shared" si="6"/>
        <v/>
      </c>
      <c r="J146" s="44" t="str">
        <f t="shared" si="7"/>
        <v/>
      </c>
      <c r="K146" s="44" t="str">
        <f>IF(A146="","",INDEX('1. Nevezési összesítő'!$D$3:$D$50,MATCH($A146,'1. Nevezési összesítő'!$A$3:$A$50,0)))</f>
        <v/>
      </c>
      <c r="L146" s="44" t="str">
        <f t="shared" si="8"/>
        <v/>
      </c>
      <c r="M146" s="44" t="str">
        <f>IF(OR(ISBLANK($K146), ISBLANK($D146)),"",INDEX(F_Kategoriak!$A$2:$A$15, MATCH($K146, F_Kategoriak!$E$2:$E$15, 0)))</f>
        <v/>
      </c>
      <c r="N146" s="44" t="str">
        <f>IF(OR(ISBLANK($K146), ISBLANK($D146)),"",INDEX(F_Kategoriak!F$2:F$15, MATCH($M146, F_Kategoriak!$A$2:$A$15, 0)))</f>
        <v/>
      </c>
      <c r="O146" s="110" t="str">
        <f>IF(OR(ISBLANK($K146), ISBLANK($D146)),"",INDEX(F_Kategoriak!G$2:G$15, MATCH($M146, F_Kategoriak!$A$2:$A$15, 0)))</f>
        <v/>
      </c>
    </row>
    <row r="147" spans="1:15" customFormat="1" x14ac:dyDescent="0.25">
      <c r="A147" s="90"/>
      <c r="B147" s="58"/>
      <c r="C147" s="59"/>
      <c r="D147" s="64"/>
      <c r="E147" s="123"/>
      <c r="F147" s="123"/>
      <c r="G147" s="123"/>
      <c r="H147" s="123"/>
      <c r="I147" s="44" t="str">
        <f t="shared" si="6"/>
        <v/>
      </c>
      <c r="J147" s="44" t="str">
        <f t="shared" si="7"/>
        <v/>
      </c>
      <c r="K147" s="44" t="str">
        <f>IF(A147="","",INDEX('1. Nevezési összesítő'!$D$3:$D$50,MATCH($A147,'1. Nevezési összesítő'!$A$3:$A$50,0)))</f>
        <v/>
      </c>
      <c r="L147" s="44" t="str">
        <f t="shared" si="8"/>
        <v/>
      </c>
      <c r="M147" s="44" t="str">
        <f>IF(OR(ISBLANK($K147), ISBLANK($D147)),"",INDEX(F_Kategoriak!$A$2:$A$15, MATCH($K147, F_Kategoriak!$E$2:$E$15, 0)))</f>
        <v/>
      </c>
      <c r="N147" s="44" t="str">
        <f>IF(OR(ISBLANK($K147), ISBLANK($D147)),"",INDEX(F_Kategoriak!F$2:F$15, MATCH($M147, F_Kategoriak!$A$2:$A$15, 0)))</f>
        <v/>
      </c>
      <c r="O147" s="110" t="str">
        <f>IF(OR(ISBLANK($K147), ISBLANK($D147)),"",INDEX(F_Kategoriak!G$2:G$15, MATCH($M147, F_Kategoriak!$A$2:$A$15, 0)))</f>
        <v/>
      </c>
    </row>
    <row r="148" spans="1:15" customFormat="1" x14ac:dyDescent="0.25">
      <c r="A148" s="90"/>
      <c r="B148" s="58"/>
      <c r="C148" s="59"/>
      <c r="D148" s="64"/>
      <c r="E148" s="123"/>
      <c r="F148" s="123"/>
      <c r="G148" s="123"/>
      <c r="H148" s="123"/>
      <c r="I148" s="44" t="str">
        <f t="shared" si="6"/>
        <v/>
      </c>
      <c r="J148" s="44" t="str">
        <f t="shared" si="7"/>
        <v/>
      </c>
      <c r="K148" s="44" t="str">
        <f>IF(A148="","",INDEX('1. Nevezési összesítő'!$D$3:$D$50,MATCH($A148,'1. Nevezési összesítő'!$A$3:$A$50,0)))</f>
        <v/>
      </c>
      <c r="L148" s="44" t="str">
        <f t="shared" si="8"/>
        <v/>
      </c>
      <c r="M148" s="44" t="str">
        <f>IF(OR(ISBLANK($K148), ISBLANK($D148)),"",INDEX(F_Kategoriak!$A$2:$A$15, MATCH($K148, F_Kategoriak!$E$2:$E$15, 0)))</f>
        <v/>
      </c>
      <c r="N148" s="44" t="str">
        <f>IF(OR(ISBLANK($K148), ISBLANK($D148)),"",INDEX(F_Kategoriak!F$2:F$15, MATCH($M148, F_Kategoriak!$A$2:$A$15, 0)))</f>
        <v/>
      </c>
      <c r="O148" s="110" t="str">
        <f>IF(OR(ISBLANK($K148), ISBLANK($D148)),"",INDEX(F_Kategoriak!G$2:G$15, MATCH($M148, F_Kategoriak!$A$2:$A$15, 0)))</f>
        <v/>
      </c>
    </row>
    <row r="149" spans="1:15" customFormat="1" x14ac:dyDescent="0.25">
      <c r="A149" s="90"/>
      <c r="B149" s="58"/>
      <c r="C149" s="59"/>
      <c r="D149" s="64"/>
      <c r="E149" s="123"/>
      <c r="F149" s="123"/>
      <c r="G149" s="123"/>
      <c r="H149" s="123"/>
      <c r="I149" s="44" t="str">
        <f t="shared" si="6"/>
        <v/>
      </c>
      <c r="J149" s="44" t="str">
        <f t="shared" si="7"/>
        <v/>
      </c>
      <c r="K149" s="44" t="str">
        <f>IF(A149="","",INDEX('1. Nevezési összesítő'!$D$3:$D$50,MATCH($A149,'1. Nevezési összesítő'!$A$3:$A$50,0)))</f>
        <v/>
      </c>
      <c r="L149" s="44" t="str">
        <f t="shared" si="8"/>
        <v/>
      </c>
      <c r="M149" s="44" t="str">
        <f>IF(OR(ISBLANK($K149), ISBLANK($D149)),"",INDEX(F_Kategoriak!$A$2:$A$15, MATCH($K149, F_Kategoriak!$E$2:$E$15, 0)))</f>
        <v/>
      </c>
      <c r="N149" s="44" t="str">
        <f>IF(OR(ISBLANK($K149), ISBLANK($D149)),"",INDEX(F_Kategoriak!F$2:F$15, MATCH($M149, F_Kategoriak!$A$2:$A$15, 0)))</f>
        <v/>
      </c>
      <c r="O149" s="110" t="str">
        <f>IF(OR(ISBLANK($K149), ISBLANK($D149)),"",INDEX(F_Kategoriak!G$2:G$15, MATCH($M149, F_Kategoriak!$A$2:$A$15, 0)))</f>
        <v/>
      </c>
    </row>
    <row r="150" spans="1:15" customFormat="1" x14ac:dyDescent="0.25">
      <c r="A150" s="90"/>
      <c r="B150" s="58"/>
      <c r="C150" s="59"/>
      <c r="D150" s="64"/>
      <c r="E150" s="123"/>
      <c r="F150" s="123"/>
      <c r="G150" s="123"/>
      <c r="H150" s="123"/>
      <c r="I150" s="44" t="str">
        <f t="shared" si="6"/>
        <v/>
      </c>
      <c r="J150" s="44" t="str">
        <f t="shared" si="7"/>
        <v/>
      </c>
      <c r="K150" s="44" t="str">
        <f>IF(A150="","",INDEX('1. Nevezési összesítő'!$D$3:$D$50,MATCH($A150,'1. Nevezési összesítő'!$A$3:$A$50,0)))</f>
        <v/>
      </c>
      <c r="L150" s="44" t="str">
        <f t="shared" si="8"/>
        <v/>
      </c>
      <c r="M150" s="44" t="str">
        <f>IF(OR(ISBLANK($K150), ISBLANK($D150)),"",INDEX(F_Kategoriak!$A$2:$A$15, MATCH($K150, F_Kategoriak!$E$2:$E$15, 0)))</f>
        <v/>
      </c>
      <c r="N150" s="44" t="str">
        <f>IF(OR(ISBLANK($K150), ISBLANK($D150)),"",INDEX(F_Kategoriak!F$2:F$15, MATCH($M150, F_Kategoriak!$A$2:$A$15, 0)))</f>
        <v/>
      </c>
      <c r="O150" s="110" t="str">
        <f>IF(OR(ISBLANK($K150), ISBLANK($D150)),"",INDEX(F_Kategoriak!G$2:G$15, MATCH($M150, F_Kategoriak!$A$2:$A$15, 0)))</f>
        <v/>
      </c>
    </row>
    <row r="151" spans="1:15" customFormat="1" x14ac:dyDescent="0.25">
      <c r="A151" s="90"/>
      <c r="B151" s="58"/>
      <c r="C151" s="59"/>
      <c r="D151" s="64"/>
      <c r="E151" s="123"/>
      <c r="F151" s="123"/>
      <c r="G151" s="123"/>
      <c r="H151" s="123"/>
      <c r="I151" s="44" t="str">
        <f t="shared" si="6"/>
        <v/>
      </c>
      <c r="J151" s="44" t="str">
        <f t="shared" si="7"/>
        <v/>
      </c>
      <c r="K151" s="44" t="str">
        <f>IF(A151="","",INDEX('1. Nevezési összesítő'!$D$3:$D$50,MATCH($A151,'1. Nevezési összesítő'!$A$3:$A$50,0)))</f>
        <v/>
      </c>
      <c r="L151" s="44" t="str">
        <f t="shared" si="8"/>
        <v/>
      </c>
      <c r="M151" s="44" t="str">
        <f>IF(OR(ISBLANK($K151), ISBLANK($D151)),"",INDEX(F_Kategoriak!$A$2:$A$15, MATCH($K151, F_Kategoriak!$E$2:$E$15, 0)))</f>
        <v/>
      </c>
      <c r="N151" s="44" t="str">
        <f>IF(OR(ISBLANK($K151), ISBLANK($D151)),"",INDEX(F_Kategoriak!F$2:F$15, MATCH($M151, F_Kategoriak!$A$2:$A$15, 0)))</f>
        <v/>
      </c>
      <c r="O151" s="110" t="str">
        <f>IF(OR(ISBLANK($K151), ISBLANK($D151)),"",INDEX(F_Kategoriak!G$2:G$15, MATCH($M151, F_Kategoriak!$A$2:$A$15, 0)))</f>
        <v/>
      </c>
    </row>
    <row r="152" spans="1:15" customFormat="1" x14ac:dyDescent="0.25">
      <c r="A152" s="90"/>
      <c r="B152" s="58"/>
      <c r="C152" s="59"/>
      <c r="D152" s="64"/>
      <c r="E152" s="123"/>
      <c r="F152" s="123"/>
      <c r="G152" s="123"/>
      <c r="H152" s="123"/>
      <c r="I152" s="44" t="str">
        <f t="shared" si="6"/>
        <v/>
      </c>
      <c r="J152" s="44" t="str">
        <f t="shared" si="7"/>
        <v/>
      </c>
      <c r="K152" s="44" t="str">
        <f>IF(A152="","",INDEX('1. Nevezési összesítő'!$D$3:$D$50,MATCH($A152,'1. Nevezési összesítő'!$A$3:$A$50,0)))</f>
        <v/>
      </c>
      <c r="L152" s="44" t="str">
        <f t="shared" si="8"/>
        <v/>
      </c>
      <c r="M152" s="44" t="str">
        <f>IF(OR(ISBLANK($K152), ISBLANK($D152)),"",INDEX(F_Kategoriak!$A$2:$A$15, MATCH($K152, F_Kategoriak!$E$2:$E$15, 0)))</f>
        <v/>
      </c>
      <c r="N152" s="44" t="str">
        <f>IF(OR(ISBLANK($K152), ISBLANK($D152)),"",INDEX(F_Kategoriak!F$2:F$15, MATCH($M152, F_Kategoriak!$A$2:$A$15, 0)))</f>
        <v/>
      </c>
      <c r="O152" s="110" t="str">
        <f>IF(OR(ISBLANK($K152), ISBLANK($D152)),"",INDEX(F_Kategoriak!G$2:G$15, MATCH($M152, F_Kategoriak!$A$2:$A$15, 0)))</f>
        <v/>
      </c>
    </row>
    <row r="153" spans="1:15" customFormat="1" x14ac:dyDescent="0.25">
      <c r="A153" s="90"/>
      <c r="B153" s="58"/>
      <c r="C153" s="59"/>
      <c r="D153" s="64"/>
      <c r="E153" s="123"/>
      <c r="F153" s="123"/>
      <c r="G153" s="123"/>
      <c r="H153" s="123"/>
      <c r="I153" s="44" t="str">
        <f t="shared" si="6"/>
        <v/>
      </c>
      <c r="J153" s="44" t="str">
        <f t="shared" si="7"/>
        <v/>
      </c>
      <c r="K153" s="44" t="str">
        <f>IF(A153="","",INDEX('1. Nevezési összesítő'!$D$3:$D$50,MATCH($A153,'1. Nevezési összesítő'!$A$3:$A$50,0)))</f>
        <v/>
      </c>
      <c r="L153" s="44" t="str">
        <f t="shared" si="8"/>
        <v/>
      </c>
      <c r="M153" s="44" t="str">
        <f>IF(OR(ISBLANK($K153), ISBLANK($D153)),"",INDEX(F_Kategoriak!$A$2:$A$15, MATCH($K153, F_Kategoriak!$E$2:$E$15, 0)))</f>
        <v/>
      </c>
      <c r="N153" s="44" t="str">
        <f>IF(OR(ISBLANK($K153), ISBLANK($D153)),"",INDEX(F_Kategoriak!F$2:F$15, MATCH($M153, F_Kategoriak!$A$2:$A$15, 0)))</f>
        <v/>
      </c>
      <c r="O153" s="110" t="str">
        <f>IF(OR(ISBLANK($K153), ISBLANK($D153)),"",INDEX(F_Kategoriak!G$2:G$15, MATCH($M153, F_Kategoriak!$A$2:$A$15, 0)))</f>
        <v/>
      </c>
    </row>
    <row r="154" spans="1:15" customFormat="1" x14ac:dyDescent="0.25">
      <c r="A154" s="90"/>
      <c r="B154" s="58"/>
      <c r="C154" s="59"/>
      <c r="D154" s="64"/>
      <c r="E154" s="123"/>
      <c r="F154" s="123"/>
      <c r="G154" s="123"/>
      <c r="H154" s="123"/>
      <c r="I154" s="44" t="str">
        <f t="shared" si="6"/>
        <v/>
      </c>
      <c r="J154" s="44" t="str">
        <f t="shared" si="7"/>
        <v/>
      </c>
      <c r="K154" s="44" t="str">
        <f>IF(A154="","",INDEX('1. Nevezési összesítő'!$D$3:$D$50,MATCH($A154,'1. Nevezési összesítő'!$A$3:$A$50,0)))</f>
        <v/>
      </c>
      <c r="L154" s="44" t="str">
        <f t="shared" si="8"/>
        <v/>
      </c>
      <c r="M154" s="44" t="str">
        <f>IF(OR(ISBLANK($K154), ISBLANK($D154)),"",INDEX(F_Kategoriak!$A$2:$A$15, MATCH($K154, F_Kategoriak!$E$2:$E$15, 0)))</f>
        <v/>
      </c>
      <c r="N154" s="44" t="str">
        <f>IF(OR(ISBLANK($K154), ISBLANK($D154)),"",INDEX(F_Kategoriak!F$2:F$15, MATCH($M154, F_Kategoriak!$A$2:$A$15, 0)))</f>
        <v/>
      </c>
      <c r="O154" s="110" t="str">
        <f>IF(OR(ISBLANK($K154), ISBLANK($D154)),"",INDEX(F_Kategoriak!G$2:G$15, MATCH($M154, F_Kategoriak!$A$2:$A$15, 0)))</f>
        <v/>
      </c>
    </row>
    <row r="155" spans="1:15" customFormat="1" x14ac:dyDescent="0.25">
      <c r="A155" s="90"/>
      <c r="B155" s="58"/>
      <c r="C155" s="59"/>
      <c r="D155" s="64"/>
      <c r="E155" s="123"/>
      <c r="F155" s="123"/>
      <c r="G155" s="123"/>
      <c r="H155" s="123"/>
      <c r="I155" s="44" t="str">
        <f t="shared" si="6"/>
        <v/>
      </c>
      <c r="J155" s="44" t="str">
        <f t="shared" si="7"/>
        <v/>
      </c>
      <c r="K155" s="44" t="str">
        <f>IF(A155="","",INDEX('1. Nevezési összesítő'!$D$3:$D$50,MATCH($A155,'1. Nevezési összesítő'!$A$3:$A$50,0)))</f>
        <v/>
      </c>
      <c r="L155" s="44" t="str">
        <f t="shared" si="8"/>
        <v/>
      </c>
      <c r="M155" s="44" t="str">
        <f>IF(OR(ISBLANK($K155), ISBLANK($D155)),"",INDEX(F_Kategoriak!$A$2:$A$15, MATCH($K155, F_Kategoriak!$E$2:$E$15, 0)))</f>
        <v/>
      </c>
      <c r="N155" s="44" t="str">
        <f>IF(OR(ISBLANK($K155), ISBLANK($D155)),"",INDEX(F_Kategoriak!F$2:F$15, MATCH($M155, F_Kategoriak!$A$2:$A$15, 0)))</f>
        <v/>
      </c>
      <c r="O155" s="110" t="str">
        <f>IF(OR(ISBLANK($K155), ISBLANK($D155)),"",INDEX(F_Kategoriak!G$2:G$15, MATCH($M155, F_Kategoriak!$A$2:$A$15, 0)))</f>
        <v/>
      </c>
    </row>
    <row r="156" spans="1:15" customFormat="1" x14ac:dyDescent="0.25">
      <c r="A156" s="90"/>
      <c r="B156" s="58"/>
      <c r="C156" s="59"/>
      <c r="D156" s="64"/>
      <c r="E156" s="123"/>
      <c r="F156" s="123"/>
      <c r="G156" s="123"/>
      <c r="H156" s="123"/>
      <c r="I156" s="44" t="str">
        <f t="shared" si="6"/>
        <v/>
      </c>
      <c r="J156" s="44" t="str">
        <f t="shared" si="7"/>
        <v/>
      </c>
      <c r="K156" s="44" t="str">
        <f>IF(A156="","",INDEX('1. Nevezési összesítő'!$D$3:$D$50,MATCH($A156,'1. Nevezési összesítő'!$A$3:$A$50,0)))</f>
        <v/>
      </c>
      <c r="L156" s="44" t="str">
        <f t="shared" si="8"/>
        <v/>
      </c>
      <c r="M156" s="44" t="str">
        <f>IF(OR(ISBLANK($K156), ISBLANK($D156)),"",INDEX(F_Kategoriak!$A$2:$A$15, MATCH($K156, F_Kategoriak!$E$2:$E$15, 0)))</f>
        <v/>
      </c>
      <c r="N156" s="44" t="str">
        <f>IF(OR(ISBLANK($K156), ISBLANK($D156)),"",INDEX(F_Kategoriak!F$2:F$15, MATCH($M156, F_Kategoriak!$A$2:$A$15, 0)))</f>
        <v/>
      </c>
      <c r="O156" s="110" t="str">
        <f>IF(OR(ISBLANK($K156), ISBLANK($D156)),"",INDEX(F_Kategoriak!G$2:G$15, MATCH($M156, F_Kategoriak!$A$2:$A$15, 0)))</f>
        <v/>
      </c>
    </row>
    <row r="157" spans="1:15" customFormat="1" x14ac:dyDescent="0.25">
      <c r="A157" s="90"/>
      <c r="B157" s="58"/>
      <c r="C157" s="59"/>
      <c r="D157" s="64"/>
      <c r="E157" s="123"/>
      <c r="F157" s="123"/>
      <c r="G157" s="123"/>
      <c r="H157" s="123"/>
      <c r="I157" s="44" t="str">
        <f t="shared" si="6"/>
        <v/>
      </c>
      <c r="J157" s="44" t="str">
        <f t="shared" si="7"/>
        <v/>
      </c>
      <c r="K157" s="44" t="str">
        <f>IF(A157="","",INDEX('1. Nevezési összesítő'!$D$3:$D$50,MATCH($A157,'1. Nevezési összesítő'!$A$3:$A$50,0)))</f>
        <v/>
      </c>
      <c r="L157" s="44" t="str">
        <f t="shared" si="8"/>
        <v/>
      </c>
      <c r="M157" s="44" t="str">
        <f>IF(OR(ISBLANK($K157), ISBLANK($D157)),"",INDEX(F_Kategoriak!$A$2:$A$15, MATCH($K157, F_Kategoriak!$E$2:$E$15, 0)))</f>
        <v/>
      </c>
      <c r="N157" s="44" t="str">
        <f>IF(OR(ISBLANK($K157), ISBLANK($D157)),"",INDEX(F_Kategoriak!F$2:F$15, MATCH($M157, F_Kategoriak!$A$2:$A$15, 0)))</f>
        <v/>
      </c>
      <c r="O157" s="110" t="str">
        <f>IF(OR(ISBLANK($K157), ISBLANK($D157)),"",INDEX(F_Kategoriak!G$2:G$15, MATCH($M157, F_Kategoriak!$A$2:$A$15, 0)))</f>
        <v/>
      </c>
    </row>
    <row r="158" spans="1:15" customFormat="1" x14ac:dyDescent="0.25">
      <c r="A158" s="90"/>
      <c r="B158" s="58"/>
      <c r="C158" s="59"/>
      <c r="D158" s="64"/>
      <c r="E158" s="123"/>
      <c r="F158" s="123"/>
      <c r="G158" s="123"/>
      <c r="H158" s="123"/>
      <c r="I158" s="44" t="str">
        <f t="shared" si="6"/>
        <v/>
      </c>
      <c r="J158" s="44" t="str">
        <f t="shared" si="7"/>
        <v/>
      </c>
      <c r="K158" s="44" t="str">
        <f>IF(A158="","",INDEX('1. Nevezési összesítő'!$D$3:$D$50,MATCH($A158,'1. Nevezési összesítő'!$A$3:$A$50,0)))</f>
        <v/>
      </c>
      <c r="L158" s="44" t="str">
        <f t="shared" si="8"/>
        <v/>
      </c>
      <c r="M158" s="44" t="str">
        <f>IF(OR(ISBLANK($K158), ISBLANK($D158)),"",INDEX(F_Kategoriak!$A$2:$A$15, MATCH($K158, F_Kategoriak!$E$2:$E$15, 0)))</f>
        <v/>
      </c>
      <c r="N158" s="44" t="str">
        <f>IF(OR(ISBLANK($K158), ISBLANK($D158)),"",INDEX(F_Kategoriak!F$2:F$15, MATCH($M158, F_Kategoriak!$A$2:$A$15, 0)))</f>
        <v/>
      </c>
      <c r="O158" s="110" t="str">
        <f>IF(OR(ISBLANK($K158), ISBLANK($D158)),"",INDEX(F_Kategoriak!G$2:G$15, MATCH($M158, F_Kategoriak!$A$2:$A$15, 0)))</f>
        <v/>
      </c>
    </row>
    <row r="159" spans="1:15" customFormat="1" x14ac:dyDescent="0.25">
      <c r="A159" s="90"/>
      <c r="B159" s="58"/>
      <c r="C159" s="59"/>
      <c r="D159" s="64"/>
      <c r="E159" s="123"/>
      <c r="F159" s="123"/>
      <c r="G159" s="123"/>
      <c r="H159" s="123"/>
      <c r="I159" s="44" t="str">
        <f t="shared" si="6"/>
        <v/>
      </c>
      <c r="J159" s="44" t="str">
        <f t="shared" si="7"/>
        <v/>
      </c>
      <c r="K159" s="44" t="str">
        <f>IF(A159="","",INDEX('1. Nevezési összesítő'!$D$3:$D$50,MATCH($A159,'1. Nevezési összesítő'!$A$3:$A$50,0)))</f>
        <v/>
      </c>
      <c r="L159" s="44" t="str">
        <f t="shared" si="8"/>
        <v/>
      </c>
      <c r="M159" s="44" t="str">
        <f>IF(OR(ISBLANK($K159), ISBLANK($D159)),"",INDEX(F_Kategoriak!$A$2:$A$15, MATCH($K159, F_Kategoriak!$E$2:$E$15, 0)))</f>
        <v/>
      </c>
      <c r="N159" s="44" t="str">
        <f>IF(OR(ISBLANK($K159), ISBLANK($D159)),"",INDEX(F_Kategoriak!F$2:F$15, MATCH($M159, F_Kategoriak!$A$2:$A$15, 0)))</f>
        <v/>
      </c>
      <c r="O159" s="110" t="str">
        <f>IF(OR(ISBLANK($K159), ISBLANK($D159)),"",INDEX(F_Kategoriak!G$2:G$15, MATCH($M159, F_Kategoriak!$A$2:$A$15, 0)))</f>
        <v/>
      </c>
    </row>
    <row r="160" spans="1:15" customFormat="1" x14ac:dyDescent="0.25">
      <c r="A160" s="90"/>
      <c r="B160" s="58"/>
      <c r="C160" s="59"/>
      <c r="D160" s="64"/>
      <c r="E160" s="123"/>
      <c r="F160" s="123"/>
      <c r="G160" s="123"/>
      <c r="H160" s="123"/>
      <c r="I160" s="44" t="str">
        <f t="shared" si="6"/>
        <v/>
      </c>
      <c r="J160" s="44" t="str">
        <f t="shared" si="7"/>
        <v/>
      </c>
      <c r="K160" s="44" t="str">
        <f>IF(A160="","",INDEX('1. Nevezési összesítő'!$D$3:$D$50,MATCH($A160,'1. Nevezési összesítő'!$A$3:$A$50,0)))</f>
        <v/>
      </c>
      <c r="L160" s="44" t="str">
        <f t="shared" si="8"/>
        <v/>
      </c>
      <c r="M160" s="44" t="str">
        <f>IF(OR(ISBLANK($K160), ISBLANK($D160)),"",INDEX(F_Kategoriak!$A$2:$A$15, MATCH($K160, F_Kategoriak!$E$2:$E$15, 0)))</f>
        <v/>
      </c>
      <c r="N160" s="44" t="str">
        <f>IF(OR(ISBLANK($K160), ISBLANK($D160)),"",INDEX(F_Kategoriak!F$2:F$15, MATCH($M160, F_Kategoriak!$A$2:$A$15, 0)))</f>
        <v/>
      </c>
      <c r="O160" s="110" t="str">
        <f>IF(OR(ISBLANK($K160), ISBLANK($D160)),"",INDEX(F_Kategoriak!G$2:G$15, MATCH($M160, F_Kategoriak!$A$2:$A$15, 0)))</f>
        <v/>
      </c>
    </row>
    <row r="161" spans="1:15" customFormat="1" x14ac:dyDescent="0.25">
      <c r="A161" s="90"/>
      <c r="B161" s="58"/>
      <c r="C161" s="59"/>
      <c r="D161" s="64"/>
      <c r="E161" s="123"/>
      <c r="F161" s="123"/>
      <c r="G161" s="123"/>
      <c r="H161" s="123"/>
      <c r="I161" s="44" t="str">
        <f t="shared" si="6"/>
        <v/>
      </c>
      <c r="J161" s="44" t="str">
        <f t="shared" si="7"/>
        <v/>
      </c>
      <c r="K161" s="44" t="str">
        <f>IF(A161="","",INDEX('1. Nevezési összesítő'!$D$3:$D$50,MATCH($A161,'1. Nevezési összesítő'!$A$3:$A$50,0)))</f>
        <v/>
      </c>
      <c r="L161" s="44" t="str">
        <f t="shared" si="8"/>
        <v/>
      </c>
      <c r="M161" s="44" t="str">
        <f>IF(OR(ISBLANK($K161), ISBLANK($D161)),"",INDEX(F_Kategoriak!$A$2:$A$15, MATCH($K161, F_Kategoriak!$E$2:$E$15, 0)))</f>
        <v/>
      </c>
      <c r="N161" s="44" t="str">
        <f>IF(OR(ISBLANK($K161), ISBLANK($D161)),"",INDEX(F_Kategoriak!F$2:F$15, MATCH($M161, F_Kategoriak!$A$2:$A$15, 0)))</f>
        <v/>
      </c>
      <c r="O161" s="110" t="str">
        <f>IF(OR(ISBLANK($K161), ISBLANK($D161)),"",INDEX(F_Kategoriak!G$2:G$15, MATCH($M161, F_Kategoriak!$A$2:$A$15, 0)))</f>
        <v/>
      </c>
    </row>
    <row r="162" spans="1:15" customFormat="1" x14ac:dyDescent="0.25">
      <c r="A162" s="90"/>
      <c r="B162" s="58"/>
      <c r="C162" s="59"/>
      <c r="D162" s="64"/>
      <c r="E162" s="123"/>
      <c r="F162" s="123"/>
      <c r="G162" s="123"/>
      <c r="H162" s="123"/>
      <c r="I162" s="44" t="str">
        <f t="shared" si="6"/>
        <v/>
      </c>
      <c r="J162" s="44" t="str">
        <f t="shared" si="7"/>
        <v/>
      </c>
      <c r="K162" s="44" t="str">
        <f>IF(A162="","",INDEX('1. Nevezési összesítő'!$D$3:$D$50,MATCH($A162,'1. Nevezési összesítő'!$A$3:$A$50,0)))</f>
        <v/>
      </c>
      <c r="L162" s="44" t="str">
        <f t="shared" si="8"/>
        <v/>
      </c>
      <c r="M162" s="44" t="str">
        <f>IF(OR(ISBLANK($K162), ISBLANK($D162)),"",INDEX(F_Kategoriak!$A$2:$A$15, MATCH($K162, F_Kategoriak!$E$2:$E$15, 0)))</f>
        <v/>
      </c>
      <c r="N162" s="44" t="str">
        <f>IF(OR(ISBLANK($K162), ISBLANK($D162)),"",INDEX(F_Kategoriak!F$2:F$15, MATCH($M162, F_Kategoriak!$A$2:$A$15, 0)))</f>
        <v/>
      </c>
      <c r="O162" s="110" t="str">
        <f>IF(OR(ISBLANK($K162), ISBLANK($D162)),"",INDEX(F_Kategoriak!G$2:G$15, MATCH($M162, F_Kategoriak!$A$2:$A$15, 0)))</f>
        <v/>
      </c>
    </row>
    <row r="163" spans="1:15" customFormat="1" x14ac:dyDescent="0.25">
      <c r="A163" s="90"/>
      <c r="B163" s="58"/>
      <c r="C163" s="59"/>
      <c r="D163" s="64"/>
      <c r="E163" s="123"/>
      <c r="F163" s="123"/>
      <c r="G163" s="123"/>
      <c r="H163" s="123"/>
      <c r="I163" s="44" t="str">
        <f t="shared" si="6"/>
        <v/>
      </c>
      <c r="J163" s="44" t="str">
        <f t="shared" si="7"/>
        <v/>
      </c>
      <c r="K163" s="44" t="str">
        <f>IF(A163="","",INDEX('1. Nevezési összesítő'!$D$3:$D$50,MATCH($A163,'1. Nevezési összesítő'!$A$3:$A$50,0)))</f>
        <v/>
      </c>
      <c r="L163" s="44" t="str">
        <f t="shared" si="8"/>
        <v/>
      </c>
      <c r="M163" s="44" t="str">
        <f>IF(OR(ISBLANK($K163), ISBLANK($D163)),"",INDEX(F_Kategoriak!$A$2:$A$15, MATCH($K163, F_Kategoriak!$E$2:$E$15, 0)))</f>
        <v/>
      </c>
      <c r="N163" s="44" t="str">
        <f>IF(OR(ISBLANK($K163), ISBLANK($D163)),"",INDEX(F_Kategoriak!F$2:F$15, MATCH($M163, F_Kategoriak!$A$2:$A$15, 0)))</f>
        <v/>
      </c>
      <c r="O163" s="110" t="str">
        <f>IF(OR(ISBLANK($K163), ISBLANK($D163)),"",INDEX(F_Kategoriak!G$2:G$15, MATCH($M163, F_Kategoriak!$A$2:$A$15, 0)))</f>
        <v/>
      </c>
    </row>
    <row r="164" spans="1:15" customFormat="1" x14ac:dyDescent="0.25">
      <c r="A164" s="90"/>
      <c r="B164" s="58"/>
      <c r="C164" s="59"/>
      <c r="D164" s="64"/>
      <c r="E164" s="123"/>
      <c r="F164" s="123"/>
      <c r="G164" s="123"/>
      <c r="H164" s="123"/>
      <c r="I164" s="44" t="str">
        <f t="shared" si="6"/>
        <v/>
      </c>
      <c r="J164" s="44" t="str">
        <f t="shared" si="7"/>
        <v/>
      </c>
      <c r="K164" s="44" t="str">
        <f>IF(A164="","",INDEX('1. Nevezési összesítő'!$D$3:$D$50,MATCH($A164,'1. Nevezési összesítő'!$A$3:$A$50,0)))</f>
        <v/>
      </c>
      <c r="L164" s="44" t="str">
        <f t="shared" si="8"/>
        <v/>
      </c>
      <c r="M164" s="44" t="str">
        <f>IF(OR(ISBLANK($K164), ISBLANK($D164)),"",INDEX(F_Kategoriak!$A$2:$A$15, MATCH($K164, F_Kategoriak!$E$2:$E$15, 0)))</f>
        <v/>
      </c>
      <c r="N164" s="44" t="str">
        <f>IF(OR(ISBLANK($K164), ISBLANK($D164)),"",INDEX(F_Kategoriak!F$2:F$15, MATCH($M164, F_Kategoriak!$A$2:$A$15, 0)))</f>
        <v/>
      </c>
      <c r="O164" s="110" t="str">
        <f>IF(OR(ISBLANK($K164), ISBLANK($D164)),"",INDEX(F_Kategoriak!G$2:G$15, MATCH($M164, F_Kategoriak!$A$2:$A$15, 0)))</f>
        <v/>
      </c>
    </row>
    <row r="165" spans="1:15" customFormat="1" x14ac:dyDescent="0.25">
      <c r="A165" s="90"/>
      <c r="B165" s="58"/>
      <c r="C165" s="59"/>
      <c r="D165" s="64"/>
      <c r="E165" s="123"/>
      <c r="F165" s="123"/>
      <c r="G165" s="123"/>
      <c r="H165" s="123"/>
      <c r="I165" s="44" t="str">
        <f t="shared" si="6"/>
        <v/>
      </c>
      <c r="J165" s="44" t="str">
        <f t="shared" si="7"/>
        <v/>
      </c>
      <c r="K165" s="44" t="str">
        <f>IF(A165="","",INDEX('1. Nevezési összesítő'!$D$3:$D$50,MATCH($A165,'1. Nevezési összesítő'!$A$3:$A$50,0)))</f>
        <v/>
      </c>
      <c r="L165" s="44" t="str">
        <f t="shared" si="8"/>
        <v/>
      </c>
      <c r="M165" s="44" t="str">
        <f>IF(OR(ISBLANK($K165), ISBLANK($D165)),"",INDEX(F_Kategoriak!$A$2:$A$15, MATCH($K165, F_Kategoriak!$E$2:$E$15, 0)))</f>
        <v/>
      </c>
      <c r="N165" s="44" t="str">
        <f>IF(OR(ISBLANK($K165), ISBLANK($D165)),"",INDEX(F_Kategoriak!F$2:F$15, MATCH($M165, F_Kategoriak!$A$2:$A$15, 0)))</f>
        <v/>
      </c>
      <c r="O165" s="110" t="str">
        <f>IF(OR(ISBLANK($K165), ISBLANK($D165)),"",INDEX(F_Kategoriak!G$2:G$15, MATCH($M165, F_Kategoriak!$A$2:$A$15, 0)))</f>
        <v/>
      </c>
    </row>
    <row r="166" spans="1:15" customFormat="1" x14ac:dyDescent="0.25">
      <c r="A166" s="90"/>
      <c r="B166" s="58"/>
      <c r="C166" s="59"/>
      <c r="D166" s="64"/>
      <c r="E166" s="123"/>
      <c r="F166" s="123"/>
      <c r="G166" s="123"/>
      <c r="H166" s="123"/>
      <c r="I166" s="44" t="str">
        <f t="shared" si="6"/>
        <v/>
      </c>
      <c r="J166" s="44" t="str">
        <f t="shared" si="7"/>
        <v/>
      </c>
      <c r="K166" s="44" t="str">
        <f>IF(A166="","",INDEX('1. Nevezési összesítő'!$D$3:$D$50,MATCH($A166,'1. Nevezési összesítő'!$A$3:$A$50,0)))</f>
        <v/>
      </c>
      <c r="L166" s="44" t="str">
        <f t="shared" si="8"/>
        <v/>
      </c>
      <c r="M166" s="44" t="str">
        <f>IF(OR(ISBLANK($K166), ISBLANK($D166)),"",INDEX(F_Kategoriak!$A$2:$A$15, MATCH($K166, F_Kategoriak!$E$2:$E$15, 0)))</f>
        <v/>
      </c>
      <c r="N166" s="44" t="str">
        <f>IF(OR(ISBLANK($K166), ISBLANK($D166)),"",INDEX(F_Kategoriak!F$2:F$15, MATCH($M166, F_Kategoriak!$A$2:$A$15, 0)))</f>
        <v/>
      </c>
      <c r="O166" s="110" t="str">
        <f>IF(OR(ISBLANK($K166), ISBLANK($D166)),"",INDEX(F_Kategoriak!G$2:G$15, MATCH($M166, F_Kategoriak!$A$2:$A$15, 0)))</f>
        <v/>
      </c>
    </row>
    <row r="167" spans="1:15" customFormat="1" x14ac:dyDescent="0.25">
      <c r="A167" s="90"/>
      <c r="B167" s="58"/>
      <c r="C167" s="59"/>
      <c r="D167" s="64"/>
      <c r="E167" s="123"/>
      <c r="F167" s="123"/>
      <c r="G167" s="123"/>
      <c r="H167" s="123"/>
      <c r="I167" s="44" t="str">
        <f t="shared" si="6"/>
        <v/>
      </c>
      <c r="J167" s="44" t="str">
        <f t="shared" si="7"/>
        <v/>
      </c>
      <c r="K167" s="44" t="str">
        <f>IF(A167="","",INDEX('1. Nevezési összesítő'!$D$3:$D$50,MATCH($A167,'1. Nevezési összesítő'!$A$3:$A$50,0)))</f>
        <v/>
      </c>
      <c r="L167" s="44" t="str">
        <f t="shared" si="8"/>
        <v/>
      </c>
      <c r="M167" s="44" t="str">
        <f>IF(OR(ISBLANK($K167), ISBLANK($D167)),"",INDEX(F_Kategoriak!$A$2:$A$15, MATCH($K167, F_Kategoriak!$E$2:$E$15, 0)))</f>
        <v/>
      </c>
      <c r="N167" s="44" t="str">
        <f>IF(OR(ISBLANK($K167), ISBLANK($D167)),"",INDEX(F_Kategoriak!F$2:F$15, MATCH($M167, F_Kategoriak!$A$2:$A$15, 0)))</f>
        <v/>
      </c>
      <c r="O167" s="110" t="str">
        <f>IF(OR(ISBLANK($K167), ISBLANK($D167)),"",INDEX(F_Kategoriak!G$2:G$15, MATCH($M167, F_Kategoriak!$A$2:$A$15, 0)))</f>
        <v/>
      </c>
    </row>
    <row r="168" spans="1:15" customFormat="1" x14ac:dyDescent="0.25">
      <c r="A168" s="90"/>
      <c r="B168" s="58"/>
      <c r="C168" s="59"/>
      <c r="D168" s="64"/>
      <c r="E168" s="123"/>
      <c r="F168" s="123"/>
      <c r="G168" s="123"/>
      <c r="H168" s="123"/>
      <c r="I168" s="44" t="str">
        <f t="shared" si="6"/>
        <v/>
      </c>
      <c r="J168" s="44" t="str">
        <f t="shared" si="7"/>
        <v/>
      </c>
      <c r="K168" s="44" t="str">
        <f>IF(A168="","",INDEX('1. Nevezési összesítő'!$D$3:$D$50,MATCH($A168,'1. Nevezési összesítő'!$A$3:$A$50,0)))</f>
        <v/>
      </c>
      <c r="L168" s="44" t="str">
        <f t="shared" si="8"/>
        <v/>
      </c>
      <c r="M168" s="44" t="str">
        <f>IF(OR(ISBLANK($K168), ISBLANK($D168)),"",INDEX(F_Kategoriak!$A$2:$A$15, MATCH($K168, F_Kategoriak!$E$2:$E$15, 0)))</f>
        <v/>
      </c>
      <c r="N168" s="44" t="str">
        <f>IF(OR(ISBLANK($K168), ISBLANK($D168)),"",INDEX(F_Kategoriak!F$2:F$15, MATCH($M168, F_Kategoriak!$A$2:$A$15, 0)))</f>
        <v/>
      </c>
      <c r="O168" s="110" t="str">
        <f>IF(OR(ISBLANK($K168), ISBLANK($D168)),"",INDEX(F_Kategoriak!G$2:G$15, MATCH($M168, F_Kategoriak!$A$2:$A$15, 0)))</f>
        <v/>
      </c>
    </row>
    <row r="169" spans="1:15" customFormat="1" x14ac:dyDescent="0.25">
      <c r="A169" s="90"/>
      <c r="B169" s="58"/>
      <c r="C169" s="59"/>
      <c r="D169" s="64"/>
      <c r="E169" s="123"/>
      <c r="F169" s="123"/>
      <c r="G169" s="123"/>
      <c r="H169" s="123"/>
      <c r="I169" s="44" t="str">
        <f t="shared" si="6"/>
        <v/>
      </c>
      <c r="J169" s="44" t="str">
        <f t="shared" si="7"/>
        <v/>
      </c>
      <c r="K169" s="44" t="str">
        <f>IF(A169="","",INDEX('1. Nevezési összesítő'!$D$3:$D$50,MATCH($A169,'1. Nevezési összesítő'!$A$3:$A$50,0)))</f>
        <v/>
      </c>
      <c r="L169" s="44" t="str">
        <f t="shared" si="8"/>
        <v/>
      </c>
      <c r="M169" s="44" t="str">
        <f>IF(OR(ISBLANK($K169), ISBLANK($D169)),"",INDEX(F_Kategoriak!$A$2:$A$15, MATCH($K169, F_Kategoriak!$E$2:$E$15, 0)))</f>
        <v/>
      </c>
      <c r="N169" s="44" t="str">
        <f>IF(OR(ISBLANK($K169), ISBLANK($D169)),"",INDEX(F_Kategoriak!F$2:F$15, MATCH($M169, F_Kategoriak!$A$2:$A$15, 0)))</f>
        <v/>
      </c>
      <c r="O169" s="110" t="str">
        <f>IF(OR(ISBLANK($K169), ISBLANK($D169)),"",INDEX(F_Kategoriak!G$2:G$15, MATCH($M169, F_Kategoriak!$A$2:$A$15, 0)))</f>
        <v/>
      </c>
    </row>
    <row r="170" spans="1:15" customFormat="1" x14ac:dyDescent="0.25">
      <c r="A170" s="90"/>
      <c r="B170" s="58"/>
      <c r="C170" s="59"/>
      <c r="D170" s="64"/>
      <c r="E170" s="123"/>
      <c r="F170" s="123"/>
      <c r="G170" s="123"/>
      <c r="H170" s="123"/>
      <c r="I170" s="44" t="str">
        <f t="shared" si="6"/>
        <v/>
      </c>
      <c r="J170" s="44" t="str">
        <f t="shared" si="7"/>
        <v/>
      </c>
      <c r="K170" s="44" t="str">
        <f>IF(A170="","",INDEX('1. Nevezési összesítő'!$D$3:$D$50,MATCH($A170,'1. Nevezési összesítő'!$A$3:$A$50,0)))</f>
        <v/>
      </c>
      <c r="L170" s="44" t="str">
        <f t="shared" si="8"/>
        <v/>
      </c>
      <c r="M170" s="44" t="str">
        <f>IF(OR(ISBLANK($K170), ISBLANK($D170)),"",INDEX(F_Kategoriak!$A$2:$A$15, MATCH($K170, F_Kategoriak!$E$2:$E$15, 0)))</f>
        <v/>
      </c>
      <c r="N170" s="44" t="str">
        <f>IF(OR(ISBLANK($K170), ISBLANK($D170)),"",INDEX(F_Kategoriak!F$2:F$15, MATCH($M170, F_Kategoriak!$A$2:$A$15, 0)))</f>
        <v/>
      </c>
      <c r="O170" s="110" t="str">
        <f>IF(OR(ISBLANK($K170), ISBLANK($D170)),"",INDEX(F_Kategoriak!G$2:G$15, MATCH($M170, F_Kategoriak!$A$2:$A$15, 0)))</f>
        <v/>
      </c>
    </row>
    <row r="171" spans="1:15" customFormat="1" x14ac:dyDescent="0.25">
      <c r="A171" s="90"/>
      <c r="B171" s="58"/>
      <c r="C171" s="59"/>
      <c r="D171" s="64"/>
      <c r="E171" s="123"/>
      <c r="F171" s="123"/>
      <c r="G171" s="123"/>
      <c r="H171" s="123"/>
      <c r="I171" s="44" t="str">
        <f t="shared" si="6"/>
        <v/>
      </c>
      <c r="J171" s="44" t="str">
        <f t="shared" si="7"/>
        <v/>
      </c>
      <c r="K171" s="44" t="str">
        <f>IF(A171="","",INDEX('1. Nevezési összesítő'!$D$3:$D$50,MATCH($A171,'1. Nevezési összesítő'!$A$3:$A$50,0)))</f>
        <v/>
      </c>
      <c r="L171" s="44" t="str">
        <f t="shared" si="8"/>
        <v/>
      </c>
      <c r="M171" s="44" t="str">
        <f>IF(OR(ISBLANK($K171), ISBLANK($D171)),"",INDEX(F_Kategoriak!$A$2:$A$15, MATCH($K171, F_Kategoriak!$E$2:$E$15, 0)))</f>
        <v/>
      </c>
      <c r="N171" s="44" t="str">
        <f>IF(OR(ISBLANK($K171), ISBLANK($D171)),"",INDEX(F_Kategoriak!F$2:F$15, MATCH($M171, F_Kategoriak!$A$2:$A$15, 0)))</f>
        <v/>
      </c>
      <c r="O171" s="110" t="str">
        <f>IF(OR(ISBLANK($K171), ISBLANK($D171)),"",INDEX(F_Kategoriak!G$2:G$15, MATCH($M171, F_Kategoriak!$A$2:$A$15, 0)))</f>
        <v/>
      </c>
    </row>
    <row r="172" spans="1:15" customFormat="1" x14ac:dyDescent="0.25">
      <c r="A172" s="90"/>
      <c r="B172" s="58"/>
      <c r="C172" s="59"/>
      <c r="D172" s="64"/>
      <c r="E172" s="123"/>
      <c r="F172" s="123"/>
      <c r="G172" s="123"/>
      <c r="H172" s="123"/>
      <c r="I172" s="44" t="str">
        <f t="shared" si="6"/>
        <v/>
      </c>
      <c r="J172" s="44" t="str">
        <f t="shared" si="7"/>
        <v/>
      </c>
      <c r="K172" s="44" t="str">
        <f>IF(A172="","",INDEX('1. Nevezési összesítő'!$D$3:$D$50,MATCH($A172,'1. Nevezési összesítő'!$A$3:$A$50,0)))</f>
        <v/>
      </c>
      <c r="L172" s="44" t="str">
        <f t="shared" si="8"/>
        <v/>
      </c>
      <c r="M172" s="44" t="str">
        <f>IF(OR(ISBLANK($K172), ISBLANK($D172)),"",INDEX(F_Kategoriak!$A$2:$A$15, MATCH($K172, F_Kategoriak!$E$2:$E$15, 0)))</f>
        <v/>
      </c>
      <c r="N172" s="44" t="str">
        <f>IF(OR(ISBLANK($K172), ISBLANK($D172)),"",INDEX(F_Kategoriak!F$2:F$15, MATCH($M172, F_Kategoriak!$A$2:$A$15, 0)))</f>
        <v/>
      </c>
      <c r="O172" s="110" t="str">
        <f>IF(OR(ISBLANK($K172), ISBLANK($D172)),"",INDEX(F_Kategoriak!G$2:G$15, MATCH($M172, F_Kategoriak!$A$2:$A$15, 0)))</f>
        <v/>
      </c>
    </row>
    <row r="173" spans="1:15" customFormat="1" x14ac:dyDescent="0.25">
      <c r="A173" s="90"/>
      <c r="B173" s="58"/>
      <c r="C173" s="59"/>
      <c r="D173" s="64"/>
      <c r="E173" s="123"/>
      <c r="F173" s="123"/>
      <c r="G173" s="123"/>
      <c r="H173" s="123"/>
      <c r="I173" s="44" t="str">
        <f t="shared" si="6"/>
        <v/>
      </c>
      <c r="J173" s="44" t="str">
        <f t="shared" si="7"/>
        <v/>
      </c>
      <c r="K173" s="44" t="str">
        <f>IF(A173="","",INDEX('1. Nevezési összesítő'!$D$3:$D$50,MATCH($A173,'1. Nevezési összesítő'!$A$3:$A$50,0)))</f>
        <v/>
      </c>
      <c r="L173" s="44" t="str">
        <f t="shared" si="8"/>
        <v/>
      </c>
      <c r="M173" s="44" t="str">
        <f>IF(OR(ISBLANK($K173), ISBLANK($D173)),"",INDEX(F_Kategoriak!$A$2:$A$15, MATCH($K173, F_Kategoriak!$E$2:$E$15, 0)))</f>
        <v/>
      </c>
      <c r="N173" s="44" t="str">
        <f>IF(OR(ISBLANK($K173), ISBLANK($D173)),"",INDEX(F_Kategoriak!F$2:F$15, MATCH($M173, F_Kategoriak!$A$2:$A$15, 0)))</f>
        <v/>
      </c>
      <c r="O173" s="110" t="str">
        <f>IF(OR(ISBLANK($K173), ISBLANK($D173)),"",INDEX(F_Kategoriak!G$2:G$15, MATCH($M173, F_Kategoriak!$A$2:$A$15, 0)))</f>
        <v/>
      </c>
    </row>
    <row r="174" spans="1:15" customFormat="1" x14ac:dyDescent="0.25">
      <c r="A174" s="90"/>
      <c r="B174" s="58"/>
      <c r="C174" s="59"/>
      <c r="D174" s="64"/>
      <c r="E174" s="123"/>
      <c r="F174" s="123"/>
      <c r="G174" s="123"/>
      <c r="H174" s="123"/>
      <c r="I174" s="44" t="str">
        <f t="shared" si="6"/>
        <v/>
      </c>
      <c r="J174" s="44" t="str">
        <f t="shared" si="7"/>
        <v/>
      </c>
      <c r="K174" s="44" t="str">
        <f>IF(A174="","",INDEX('1. Nevezési összesítő'!$D$3:$D$50,MATCH($A174,'1. Nevezési összesítő'!$A$3:$A$50,0)))</f>
        <v/>
      </c>
      <c r="L174" s="44" t="str">
        <f t="shared" si="8"/>
        <v/>
      </c>
      <c r="M174" s="44" t="str">
        <f>IF(OR(ISBLANK($K174), ISBLANK($D174)),"",INDEX(F_Kategoriak!$A$2:$A$15, MATCH($K174, F_Kategoriak!$E$2:$E$15, 0)))</f>
        <v/>
      </c>
      <c r="N174" s="44" t="str">
        <f>IF(OR(ISBLANK($K174), ISBLANK($D174)),"",INDEX(F_Kategoriak!F$2:F$15, MATCH($M174, F_Kategoriak!$A$2:$A$15, 0)))</f>
        <v/>
      </c>
      <c r="O174" s="110" t="str">
        <f>IF(OR(ISBLANK($K174), ISBLANK($D174)),"",INDEX(F_Kategoriak!G$2:G$15, MATCH($M174, F_Kategoriak!$A$2:$A$15, 0)))</f>
        <v/>
      </c>
    </row>
    <row r="175" spans="1:15" customFormat="1" x14ac:dyDescent="0.25">
      <c r="A175" s="90"/>
      <c r="B175" s="58"/>
      <c r="C175" s="59"/>
      <c r="D175" s="64"/>
      <c r="E175" s="123"/>
      <c r="F175" s="123"/>
      <c r="G175" s="123"/>
      <c r="H175" s="123"/>
      <c r="I175" s="44" t="str">
        <f t="shared" si="6"/>
        <v/>
      </c>
      <c r="J175" s="44" t="str">
        <f t="shared" si="7"/>
        <v/>
      </c>
      <c r="K175" s="44" t="str">
        <f>IF(A175="","",INDEX('1. Nevezési összesítő'!$D$3:$D$50,MATCH($A175,'1. Nevezési összesítő'!$A$3:$A$50,0)))</f>
        <v/>
      </c>
      <c r="L175" s="44" t="str">
        <f t="shared" si="8"/>
        <v/>
      </c>
      <c r="M175" s="44" t="str">
        <f>IF(OR(ISBLANK($K175), ISBLANK($D175)),"",INDEX(F_Kategoriak!$A$2:$A$15, MATCH($K175, F_Kategoriak!$E$2:$E$15, 0)))</f>
        <v/>
      </c>
      <c r="N175" s="44" t="str">
        <f>IF(OR(ISBLANK($K175), ISBLANK($D175)),"",INDEX(F_Kategoriak!F$2:F$15, MATCH($M175, F_Kategoriak!$A$2:$A$15, 0)))</f>
        <v/>
      </c>
      <c r="O175" s="110" t="str">
        <f>IF(OR(ISBLANK($K175), ISBLANK($D175)),"",INDEX(F_Kategoriak!G$2:G$15, MATCH($M175, F_Kategoriak!$A$2:$A$15, 0)))</f>
        <v/>
      </c>
    </row>
    <row r="176" spans="1:15" customFormat="1" x14ac:dyDescent="0.25">
      <c r="A176" s="90"/>
      <c r="B176" s="58"/>
      <c r="C176" s="59"/>
      <c r="D176" s="64"/>
      <c r="E176" s="123"/>
      <c r="F176" s="123"/>
      <c r="G176" s="123"/>
      <c r="H176" s="123"/>
      <c r="I176" s="44" t="str">
        <f t="shared" si="6"/>
        <v/>
      </c>
      <c r="J176" s="44" t="str">
        <f t="shared" si="7"/>
        <v/>
      </c>
      <c r="K176" s="44" t="str">
        <f>IF(A176="","",INDEX('1. Nevezési összesítő'!$D$3:$D$50,MATCH($A176,'1. Nevezési összesítő'!$A$3:$A$50,0)))</f>
        <v/>
      </c>
      <c r="L176" s="44" t="str">
        <f t="shared" si="8"/>
        <v/>
      </c>
      <c r="M176" s="44" t="str">
        <f>IF(OR(ISBLANK($K176), ISBLANK($D176)),"",INDEX(F_Kategoriak!$A$2:$A$15, MATCH($K176, F_Kategoriak!$E$2:$E$15, 0)))</f>
        <v/>
      </c>
      <c r="N176" s="44" t="str">
        <f>IF(OR(ISBLANK($K176), ISBLANK($D176)),"",INDEX(F_Kategoriak!F$2:F$15, MATCH($M176, F_Kategoriak!$A$2:$A$15, 0)))</f>
        <v/>
      </c>
      <c r="O176" s="110" t="str">
        <f>IF(OR(ISBLANK($K176), ISBLANK($D176)),"",INDEX(F_Kategoriak!G$2:G$15, MATCH($M176, F_Kategoriak!$A$2:$A$15, 0)))</f>
        <v/>
      </c>
    </row>
    <row r="177" spans="1:15" customFormat="1" x14ac:dyDescent="0.25">
      <c r="A177" s="90"/>
      <c r="B177" s="58"/>
      <c r="C177" s="59"/>
      <c r="D177" s="64"/>
      <c r="E177" s="123"/>
      <c r="F177" s="123"/>
      <c r="G177" s="123"/>
      <c r="H177" s="123"/>
      <c r="I177" s="44" t="str">
        <f t="shared" si="6"/>
        <v/>
      </c>
      <c r="J177" s="44" t="str">
        <f t="shared" si="7"/>
        <v/>
      </c>
      <c r="K177" s="44" t="str">
        <f>IF(A177="","",INDEX('1. Nevezési összesítő'!$D$3:$D$50,MATCH($A177,'1. Nevezési összesítő'!$A$3:$A$50,0)))</f>
        <v/>
      </c>
      <c r="L177" s="44" t="str">
        <f t="shared" si="8"/>
        <v/>
      </c>
      <c r="M177" s="44" t="str">
        <f>IF(OR(ISBLANK($K177), ISBLANK($D177)),"",INDEX(F_Kategoriak!$A$2:$A$15, MATCH($K177, F_Kategoriak!$E$2:$E$15, 0)))</f>
        <v/>
      </c>
      <c r="N177" s="44" t="str">
        <f>IF(OR(ISBLANK($K177), ISBLANK($D177)),"",INDEX(F_Kategoriak!F$2:F$15, MATCH($M177, F_Kategoriak!$A$2:$A$15, 0)))</f>
        <v/>
      </c>
      <c r="O177" s="110" t="str">
        <f>IF(OR(ISBLANK($K177), ISBLANK($D177)),"",INDEX(F_Kategoriak!G$2:G$15, MATCH($M177, F_Kategoriak!$A$2:$A$15, 0)))</f>
        <v/>
      </c>
    </row>
    <row r="178" spans="1:15" customFormat="1" x14ac:dyDescent="0.25">
      <c r="A178" s="90"/>
      <c r="B178" s="58"/>
      <c r="C178" s="59"/>
      <c r="D178" s="64"/>
      <c r="E178" s="123"/>
      <c r="F178" s="123"/>
      <c r="G178" s="123"/>
      <c r="H178" s="123"/>
      <c r="I178" s="44" t="str">
        <f t="shared" si="6"/>
        <v/>
      </c>
      <c r="J178" s="44" t="str">
        <f t="shared" si="7"/>
        <v/>
      </c>
      <c r="K178" s="44" t="str">
        <f>IF(A178="","",INDEX('1. Nevezési összesítő'!$D$3:$D$50,MATCH($A178,'1. Nevezési összesítő'!$A$3:$A$50,0)))</f>
        <v/>
      </c>
      <c r="L178" s="44" t="str">
        <f t="shared" si="8"/>
        <v/>
      </c>
      <c r="M178" s="44" t="str">
        <f>IF(OR(ISBLANK($K178), ISBLANK($D178)),"",INDEX(F_Kategoriak!$A$2:$A$15, MATCH($K178, F_Kategoriak!$E$2:$E$15, 0)))</f>
        <v/>
      </c>
      <c r="N178" s="44" t="str">
        <f>IF(OR(ISBLANK($K178), ISBLANK($D178)),"",INDEX(F_Kategoriak!F$2:F$15, MATCH($M178, F_Kategoriak!$A$2:$A$15, 0)))</f>
        <v/>
      </c>
      <c r="O178" s="110" t="str">
        <f>IF(OR(ISBLANK($K178), ISBLANK($D178)),"",INDEX(F_Kategoriak!G$2:G$15, MATCH($M178, F_Kategoriak!$A$2:$A$15, 0)))</f>
        <v/>
      </c>
    </row>
    <row r="179" spans="1:15" customFormat="1" x14ac:dyDescent="0.25">
      <c r="A179" s="90"/>
      <c r="B179" s="58"/>
      <c r="C179" s="59"/>
      <c r="D179" s="64"/>
      <c r="E179" s="123"/>
      <c r="F179" s="123"/>
      <c r="G179" s="123"/>
      <c r="H179" s="123"/>
      <c r="I179" s="44" t="str">
        <f t="shared" si="6"/>
        <v/>
      </c>
      <c r="J179" s="44" t="str">
        <f t="shared" si="7"/>
        <v/>
      </c>
      <c r="K179" s="44" t="str">
        <f>IF(A179="","",INDEX('1. Nevezési összesítő'!$D$3:$D$50,MATCH($A179,'1. Nevezési összesítő'!$A$3:$A$50,0)))</f>
        <v/>
      </c>
      <c r="L179" s="44" t="str">
        <f t="shared" si="8"/>
        <v/>
      </c>
      <c r="M179" s="44" t="str">
        <f>IF(OR(ISBLANK($K179), ISBLANK($D179)),"",INDEX(F_Kategoriak!$A$2:$A$15, MATCH($K179, F_Kategoriak!$E$2:$E$15, 0)))</f>
        <v/>
      </c>
      <c r="N179" s="44" t="str">
        <f>IF(OR(ISBLANK($K179), ISBLANK($D179)),"",INDEX(F_Kategoriak!F$2:F$15, MATCH($M179, F_Kategoriak!$A$2:$A$15, 0)))</f>
        <v/>
      </c>
      <c r="O179" s="110" t="str">
        <f>IF(OR(ISBLANK($K179), ISBLANK($D179)),"",INDEX(F_Kategoriak!G$2:G$15, MATCH($M179, F_Kategoriak!$A$2:$A$15, 0)))</f>
        <v/>
      </c>
    </row>
    <row r="180" spans="1:15" customFormat="1" x14ac:dyDescent="0.25">
      <c r="A180" s="90"/>
      <c r="B180" s="58"/>
      <c r="C180" s="59"/>
      <c r="D180" s="64"/>
      <c r="E180" s="123"/>
      <c r="F180" s="123"/>
      <c r="G180" s="123"/>
      <c r="H180" s="123"/>
      <c r="I180" s="44" t="str">
        <f t="shared" si="6"/>
        <v/>
      </c>
      <c r="J180" s="44" t="str">
        <f t="shared" si="7"/>
        <v/>
      </c>
      <c r="K180" s="44" t="str">
        <f>IF(A180="","",INDEX('1. Nevezési összesítő'!$D$3:$D$50,MATCH($A180,'1. Nevezési összesítő'!$A$3:$A$50,0)))</f>
        <v/>
      </c>
      <c r="L180" s="44" t="str">
        <f t="shared" si="8"/>
        <v/>
      </c>
      <c r="M180" s="44" t="str">
        <f>IF(OR(ISBLANK($K180), ISBLANK($D180)),"",INDEX(F_Kategoriak!$A$2:$A$15, MATCH($K180, F_Kategoriak!$E$2:$E$15, 0)))</f>
        <v/>
      </c>
      <c r="N180" s="44" t="str">
        <f>IF(OR(ISBLANK($K180), ISBLANK($D180)),"",INDEX(F_Kategoriak!F$2:F$15, MATCH($M180, F_Kategoriak!$A$2:$A$15, 0)))</f>
        <v/>
      </c>
      <c r="O180" s="110" t="str">
        <f>IF(OR(ISBLANK($K180), ISBLANK($D180)),"",INDEX(F_Kategoriak!G$2:G$15, MATCH($M180, F_Kategoriak!$A$2:$A$15, 0)))</f>
        <v/>
      </c>
    </row>
    <row r="181" spans="1:15" customFormat="1" x14ac:dyDescent="0.25">
      <c r="A181" s="90"/>
      <c r="B181" s="58"/>
      <c r="C181" s="59"/>
      <c r="D181" s="64"/>
      <c r="E181" s="123"/>
      <c r="F181" s="123"/>
      <c r="G181" s="123"/>
      <c r="H181" s="123"/>
      <c r="I181" s="44" t="str">
        <f t="shared" si="6"/>
        <v/>
      </c>
      <c r="J181" s="44" t="str">
        <f t="shared" si="7"/>
        <v/>
      </c>
      <c r="K181" s="44" t="str">
        <f>IF(A181="","",INDEX('1. Nevezési összesítő'!$D$3:$D$50,MATCH($A181,'1. Nevezési összesítő'!$A$3:$A$50,0)))</f>
        <v/>
      </c>
      <c r="L181" s="44" t="str">
        <f t="shared" si="8"/>
        <v/>
      </c>
      <c r="M181" s="44" t="str">
        <f>IF(OR(ISBLANK($K181), ISBLANK($D181)),"",INDEX(F_Kategoriak!$A$2:$A$15, MATCH($K181, F_Kategoriak!$E$2:$E$15, 0)))</f>
        <v/>
      </c>
      <c r="N181" s="44" t="str">
        <f>IF(OR(ISBLANK($K181), ISBLANK($D181)),"",INDEX(F_Kategoriak!F$2:F$15, MATCH($M181, F_Kategoriak!$A$2:$A$15, 0)))</f>
        <v/>
      </c>
      <c r="O181" s="110" t="str">
        <f>IF(OR(ISBLANK($K181), ISBLANK($D181)),"",INDEX(F_Kategoriak!G$2:G$15, MATCH($M181, F_Kategoriak!$A$2:$A$15, 0)))</f>
        <v/>
      </c>
    </row>
    <row r="182" spans="1:15" customFormat="1" x14ac:dyDescent="0.25">
      <c r="A182" s="90"/>
      <c r="B182" s="58"/>
      <c r="C182" s="59"/>
      <c r="D182" s="64"/>
      <c r="E182" s="123"/>
      <c r="F182" s="123"/>
      <c r="G182" s="123"/>
      <c r="H182" s="123"/>
      <c r="I182" s="44" t="str">
        <f t="shared" si="6"/>
        <v/>
      </c>
      <c r="J182" s="44" t="str">
        <f t="shared" si="7"/>
        <v/>
      </c>
      <c r="K182" s="44" t="str">
        <f>IF(A182="","",INDEX('1. Nevezési összesítő'!$D$3:$D$50,MATCH($A182,'1. Nevezési összesítő'!$A$3:$A$50,0)))</f>
        <v/>
      </c>
      <c r="L182" s="44" t="str">
        <f t="shared" si="8"/>
        <v/>
      </c>
      <c r="M182" s="44" t="str">
        <f>IF(OR(ISBLANK($K182), ISBLANK($D182)),"",INDEX(F_Kategoriak!$A$2:$A$15, MATCH($K182, F_Kategoriak!$E$2:$E$15, 0)))</f>
        <v/>
      </c>
      <c r="N182" s="44" t="str">
        <f>IF(OR(ISBLANK($K182), ISBLANK($D182)),"",INDEX(F_Kategoriak!F$2:F$15, MATCH($M182, F_Kategoriak!$A$2:$A$15, 0)))</f>
        <v/>
      </c>
      <c r="O182" s="110" t="str">
        <f>IF(OR(ISBLANK($K182), ISBLANK($D182)),"",INDEX(F_Kategoriak!G$2:G$15, MATCH($M182, F_Kategoriak!$A$2:$A$15, 0)))</f>
        <v/>
      </c>
    </row>
    <row r="183" spans="1:15" customFormat="1" x14ac:dyDescent="0.25">
      <c r="A183" s="90"/>
      <c r="B183" s="58"/>
      <c r="C183" s="59"/>
      <c r="D183" s="64"/>
      <c r="E183" s="123"/>
      <c r="F183" s="123"/>
      <c r="G183" s="123"/>
      <c r="H183" s="123"/>
      <c r="I183" s="44" t="str">
        <f t="shared" si="6"/>
        <v/>
      </c>
      <c r="J183" s="44" t="str">
        <f t="shared" si="7"/>
        <v/>
      </c>
      <c r="K183" s="44" t="str">
        <f>IF(A183="","",INDEX('1. Nevezési összesítő'!$D$3:$D$50,MATCH($A183,'1. Nevezési összesítő'!$A$3:$A$50,0)))</f>
        <v/>
      </c>
      <c r="L183" s="44" t="str">
        <f t="shared" si="8"/>
        <v/>
      </c>
      <c r="M183" s="44" t="str">
        <f>IF(OR(ISBLANK($K183), ISBLANK($D183)),"",INDEX(F_Kategoriak!$A$2:$A$15, MATCH($K183, F_Kategoriak!$E$2:$E$15, 0)))</f>
        <v/>
      </c>
      <c r="N183" s="44" t="str">
        <f>IF(OR(ISBLANK($K183), ISBLANK($D183)),"",INDEX(F_Kategoriak!F$2:F$15, MATCH($M183, F_Kategoriak!$A$2:$A$15, 0)))</f>
        <v/>
      </c>
      <c r="O183" s="110" t="str">
        <f>IF(OR(ISBLANK($K183), ISBLANK($D183)),"",INDEX(F_Kategoriak!G$2:G$15, MATCH($M183, F_Kategoriak!$A$2:$A$15, 0)))</f>
        <v/>
      </c>
    </row>
    <row r="184" spans="1:15" customFormat="1" x14ac:dyDescent="0.25">
      <c r="A184" s="90"/>
      <c r="B184" s="58"/>
      <c r="C184" s="59"/>
      <c r="D184" s="64"/>
      <c r="E184" s="123"/>
      <c r="F184" s="123"/>
      <c r="G184" s="123"/>
      <c r="H184" s="123"/>
      <c r="I184" s="44" t="str">
        <f t="shared" si="6"/>
        <v/>
      </c>
      <c r="J184" s="44" t="str">
        <f t="shared" si="7"/>
        <v/>
      </c>
      <c r="K184" s="44" t="str">
        <f>IF(A184="","",INDEX('1. Nevezési összesítő'!$D$3:$D$50,MATCH($A184,'1. Nevezési összesítő'!$A$3:$A$50,0)))</f>
        <v/>
      </c>
      <c r="L184" s="44" t="str">
        <f t="shared" si="8"/>
        <v/>
      </c>
      <c r="M184" s="44" t="str">
        <f>IF(OR(ISBLANK($K184), ISBLANK($D184)),"",INDEX(F_Kategoriak!$A$2:$A$15, MATCH($K184, F_Kategoriak!$E$2:$E$15, 0)))</f>
        <v/>
      </c>
      <c r="N184" s="44" t="str">
        <f>IF(OR(ISBLANK($K184), ISBLANK($D184)),"",INDEX(F_Kategoriak!F$2:F$15, MATCH($M184, F_Kategoriak!$A$2:$A$15, 0)))</f>
        <v/>
      </c>
      <c r="O184" s="110" t="str">
        <f>IF(OR(ISBLANK($K184), ISBLANK($D184)),"",INDEX(F_Kategoriak!G$2:G$15, MATCH($M184, F_Kategoriak!$A$2:$A$15, 0)))</f>
        <v/>
      </c>
    </row>
    <row r="185" spans="1:15" customFormat="1" x14ac:dyDescent="0.25">
      <c r="A185" s="90"/>
      <c r="B185" s="58"/>
      <c r="C185" s="59"/>
      <c r="D185" s="64"/>
      <c r="E185" s="123"/>
      <c r="F185" s="123"/>
      <c r="G185" s="123"/>
      <c r="H185" s="123"/>
      <c r="I185" s="44" t="str">
        <f t="shared" si="6"/>
        <v/>
      </c>
      <c r="J185" s="44" t="str">
        <f t="shared" si="7"/>
        <v/>
      </c>
      <c r="K185" s="44" t="str">
        <f>IF(A185="","",INDEX('1. Nevezési összesítő'!$D$3:$D$50,MATCH($A185,'1. Nevezési összesítő'!$A$3:$A$50,0)))</f>
        <v/>
      </c>
      <c r="L185" s="44" t="str">
        <f t="shared" si="8"/>
        <v/>
      </c>
      <c r="M185" s="44" t="str">
        <f>IF(OR(ISBLANK($K185), ISBLANK($D185)),"",INDEX(F_Kategoriak!$A$2:$A$15, MATCH($K185, F_Kategoriak!$E$2:$E$15, 0)))</f>
        <v/>
      </c>
      <c r="N185" s="44" t="str">
        <f>IF(OR(ISBLANK($K185), ISBLANK($D185)),"",INDEX(F_Kategoriak!F$2:F$15, MATCH($M185, F_Kategoriak!$A$2:$A$15, 0)))</f>
        <v/>
      </c>
      <c r="O185" s="110" t="str">
        <f>IF(OR(ISBLANK($K185), ISBLANK($D185)),"",INDEX(F_Kategoriak!G$2:G$15, MATCH($M185, F_Kategoriak!$A$2:$A$15, 0)))</f>
        <v/>
      </c>
    </row>
    <row r="186" spans="1:15" customFormat="1" x14ac:dyDescent="0.25">
      <c r="A186" s="90"/>
      <c r="B186" s="58"/>
      <c r="C186" s="59"/>
      <c r="D186" s="64"/>
      <c r="E186" s="123"/>
      <c r="F186" s="123"/>
      <c r="G186" s="123"/>
      <c r="H186" s="123"/>
      <c r="I186" s="44" t="str">
        <f t="shared" si="6"/>
        <v/>
      </c>
      <c r="J186" s="44" t="str">
        <f t="shared" si="7"/>
        <v/>
      </c>
      <c r="K186" s="44" t="str">
        <f>IF(A186="","",INDEX('1. Nevezési összesítő'!$D$3:$D$50,MATCH($A186,'1. Nevezési összesítő'!$A$3:$A$50,0)))</f>
        <v/>
      </c>
      <c r="L186" s="44" t="str">
        <f t="shared" si="8"/>
        <v/>
      </c>
      <c r="M186" s="44" t="str">
        <f>IF(OR(ISBLANK($K186), ISBLANK($D186)),"",INDEX(F_Kategoriak!$A$2:$A$15, MATCH($K186, F_Kategoriak!$E$2:$E$15, 0)))</f>
        <v/>
      </c>
      <c r="N186" s="44" t="str">
        <f>IF(OR(ISBLANK($K186), ISBLANK($D186)),"",INDEX(F_Kategoriak!F$2:F$15, MATCH($M186, F_Kategoriak!$A$2:$A$15, 0)))</f>
        <v/>
      </c>
      <c r="O186" s="110" t="str">
        <f>IF(OR(ISBLANK($K186), ISBLANK($D186)),"",INDEX(F_Kategoriak!G$2:G$15, MATCH($M186, F_Kategoriak!$A$2:$A$15, 0)))</f>
        <v/>
      </c>
    </row>
    <row r="187" spans="1:15" customFormat="1" x14ac:dyDescent="0.25">
      <c r="A187" s="90"/>
      <c r="B187" s="58"/>
      <c r="C187" s="59"/>
      <c r="D187" s="64"/>
      <c r="E187" s="123"/>
      <c r="F187" s="123"/>
      <c r="G187" s="123"/>
      <c r="H187" s="123"/>
      <c r="I187" s="44" t="str">
        <f t="shared" si="6"/>
        <v/>
      </c>
      <c r="J187" s="44" t="str">
        <f t="shared" si="7"/>
        <v/>
      </c>
      <c r="K187" s="44" t="str">
        <f>IF(A187="","",INDEX('1. Nevezési összesítő'!$D$3:$D$50,MATCH($A187,'1. Nevezési összesítő'!$A$3:$A$50,0)))</f>
        <v/>
      </c>
      <c r="L187" s="44" t="str">
        <f t="shared" si="8"/>
        <v/>
      </c>
      <c r="M187" s="44" t="str">
        <f>IF(OR(ISBLANK($K187), ISBLANK($D187)),"",INDEX(F_Kategoriak!$A$2:$A$15, MATCH($K187, F_Kategoriak!$E$2:$E$15, 0)))</f>
        <v/>
      </c>
      <c r="N187" s="44" t="str">
        <f>IF(OR(ISBLANK($K187), ISBLANK($D187)),"",INDEX(F_Kategoriak!F$2:F$15, MATCH($M187, F_Kategoriak!$A$2:$A$15, 0)))</f>
        <v/>
      </c>
      <c r="O187" s="110" t="str">
        <f>IF(OR(ISBLANK($K187), ISBLANK($D187)),"",INDEX(F_Kategoriak!G$2:G$15, MATCH($M187, F_Kategoriak!$A$2:$A$15, 0)))</f>
        <v/>
      </c>
    </row>
    <row r="188" spans="1:15" customFormat="1" x14ac:dyDescent="0.25">
      <c r="A188" s="90"/>
      <c r="B188" s="58"/>
      <c r="C188" s="59"/>
      <c r="D188" s="64"/>
      <c r="E188" s="123"/>
      <c r="F188" s="123"/>
      <c r="G188" s="123"/>
      <c r="H188" s="123"/>
      <c r="I188" s="44" t="str">
        <f t="shared" si="6"/>
        <v/>
      </c>
      <c r="J188" s="44" t="str">
        <f t="shared" si="7"/>
        <v/>
      </c>
      <c r="K188" s="44" t="str">
        <f>IF(A188="","",INDEX('1. Nevezési összesítő'!$D$3:$D$50,MATCH($A188,'1. Nevezési összesítő'!$A$3:$A$50,0)))</f>
        <v/>
      </c>
      <c r="L188" s="44" t="str">
        <f t="shared" si="8"/>
        <v/>
      </c>
      <c r="M188" s="44" t="str">
        <f>IF(OR(ISBLANK($K188), ISBLANK($D188)),"",INDEX(F_Kategoriak!$A$2:$A$15, MATCH($K188, F_Kategoriak!$E$2:$E$15, 0)))</f>
        <v/>
      </c>
      <c r="N188" s="44" t="str">
        <f>IF(OR(ISBLANK($K188), ISBLANK($D188)),"",INDEX(F_Kategoriak!F$2:F$15, MATCH($M188, F_Kategoriak!$A$2:$A$15, 0)))</f>
        <v/>
      </c>
      <c r="O188" s="110" t="str">
        <f>IF(OR(ISBLANK($K188), ISBLANK($D188)),"",INDEX(F_Kategoriak!G$2:G$15, MATCH($M188, F_Kategoriak!$A$2:$A$15, 0)))</f>
        <v/>
      </c>
    </row>
    <row r="189" spans="1:15" customFormat="1" x14ac:dyDescent="0.25">
      <c r="A189" s="90"/>
      <c r="B189" s="58"/>
      <c r="C189" s="59"/>
      <c r="D189" s="64"/>
      <c r="E189" s="123"/>
      <c r="F189" s="123"/>
      <c r="G189" s="123"/>
      <c r="H189" s="123"/>
      <c r="I189" s="44" t="str">
        <f t="shared" si="6"/>
        <v/>
      </c>
      <c r="J189" s="44" t="str">
        <f t="shared" si="7"/>
        <v/>
      </c>
      <c r="K189" s="44" t="str">
        <f>IF(A189="","",INDEX('1. Nevezési összesítő'!$D$3:$D$50,MATCH($A189,'1. Nevezési összesítő'!$A$3:$A$50,0)))</f>
        <v/>
      </c>
      <c r="L189" s="44" t="str">
        <f t="shared" si="8"/>
        <v/>
      </c>
      <c r="M189" s="44" t="str">
        <f>IF(OR(ISBLANK($K189), ISBLANK($D189)),"",INDEX(F_Kategoriak!$A$2:$A$15, MATCH($K189, F_Kategoriak!$E$2:$E$15, 0)))</f>
        <v/>
      </c>
      <c r="N189" s="44" t="str">
        <f>IF(OR(ISBLANK($K189), ISBLANK($D189)),"",INDEX(F_Kategoriak!F$2:F$15, MATCH($M189, F_Kategoriak!$A$2:$A$15, 0)))</f>
        <v/>
      </c>
      <c r="O189" s="110" t="str">
        <f>IF(OR(ISBLANK($K189), ISBLANK($D189)),"",INDEX(F_Kategoriak!G$2:G$15, MATCH($M189, F_Kategoriak!$A$2:$A$15, 0)))</f>
        <v/>
      </c>
    </row>
    <row r="190" spans="1:15" customFormat="1" x14ac:dyDescent="0.25">
      <c r="A190" s="90"/>
      <c r="B190" s="58"/>
      <c r="C190" s="59"/>
      <c r="D190" s="64"/>
      <c r="E190" s="123"/>
      <c r="F190" s="123"/>
      <c r="G190" s="123"/>
      <c r="H190" s="123"/>
      <c r="I190" s="44" t="str">
        <f t="shared" si="6"/>
        <v/>
      </c>
      <c r="J190" s="44" t="str">
        <f t="shared" si="7"/>
        <v/>
      </c>
      <c r="K190" s="44" t="str">
        <f>IF(A190="","",INDEX('1. Nevezési összesítő'!$D$3:$D$50,MATCH($A190,'1. Nevezési összesítő'!$A$3:$A$50,0)))</f>
        <v/>
      </c>
      <c r="L190" s="44" t="str">
        <f t="shared" si="8"/>
        <v/>
      </c>
      <c r="M190" s="44" t="str">
        <f>IF(OR(ISBLANK($K190), ISBLANK($D190)),"",INDEX(F_Kategoriak!$A$2:$A$15, MATCH($K190, F_Kategoriak!$E$2:$E$15, 0)))</f>
        <v/>
      </c>
      <c r="N190" s="44" t="str">
        <f>IF(OR(ISBLANK($K190), ISBLANK($D190)),"",INDEX(F_Kategoriak!F$2:F$15, MATCH($M190, F_Kategoriak!$A$2:$A$15, 0)))</f>
        <v/>
      </c>
      <c r="O190" s="110" t="str">
        <f>IF(OR(ISBLANK($K190), ISBLANK($D190)),"",INDEX(F_Kategoriak!G$2:G$15, MATCH($M190, F_Kategoriak!$A$2:$A$15, 0)))</f>
        <v/>
      </c>
    </row>
    <row r="191" spans="1:15" customFormat="1" x14ac:dyDescent="0.25">
      <c r="A191" s="90"/>
      <c r="B191" s="58"/>
      <c r="C191" s="59"/>
      <c r="D191" s="64"/>
      <c r="E191" s="123"/>
      <c r="F191" s="123"/>
      <c r="G191" s="123"/>
      <c r="H191" s="123"/>
      <c r="I191" s="44" t="str">
        <f t="shared" si="6"/>
        <v/>
      </c>
      <c r="J191" s="44" t="str">
        <f t="shared" si="7"/>
        <v/>
      </c>
      <c r="K191" s="44" t="str">
        <f>IF(A191="","",INDEX('1. Nevezési összesítő'!$D$3:$D$50,MATCH($A191,'1. Nevezési összesítő'!$A$3:$A$50,0)))</f>
        <v/>
      </c>
      <c r="L191" s="44" t="str">
        <f t="shared" si="8"/>
        <v/>
      </c>
      <c r="M191" s="44" t="str">
        <f>IF(OR(ISBLANK($K191), ISBLANK($D191)),"",INDEX(F_Kategoriak!$A$2:$A$15, MATCH($K191, F_Kategoriak!$E$2:$E$15, 0)))</f>
        <v/>
      </c>
      <c r="N191" s="44" t="str">
        <f>IF(OR(ISBLANK($K191), ISBLANK($D191)),"",INDEX(F_Kategoriak!F$2:F$15, MATCH($M191, F_Kategoriak!$A$2:$A$15, 0)))</f>
        <v/>
      </c>
      <c r="O191" s="110" t="str">
        <f>IF(OR(ISBLANK($K191), ISBLANK($D191)),"",INDEX(F_Kategoriak!G$2:G$15, MATCH($M191, F_Kategoriak!$A$2:$A$15, 0)))</f>
        <v/>
      </c>
    </row>
    <row r="192" spans="1:15" customFormat="1" x14ac:dyDescent="0.25">
      <c r="A192" s="90"/>
      <c r="B192" s="58"/>
      <c r="C192" s="59"/>
      <c r="D192" s="64"/>
      <c r="E192" s="123"/>
      <c r="F192" s="123"/>
      <c r="G192" s="123"/>
      <c r="H192" s="123"/>
      <c r="I192" s="44" t="str">
        <f t="shared" si="6"/>
        <v/>
      </c>
      <c r="J192" s="44" t="str">
        <f t="shared" si="7"/>
        <v/>
      </c>
      <c r="K192" s="44" t="str">
        <f>IF(A192="","",INDEX('1. Nevezési összesítő'!$D$3:$D$50,MATCH($A192,'1. Nevezési összesítő'!$A$3:$A$50,0)))</f>
        <v/>
      </c>
      <c r="L192" s="44" t="str">
        <f t="shared" si="8"/>
        <v/>
      </c>
      <c r="M192" s="44" t="str">
        <f>IF(OR(ISBLANK($K192), ISBLANK($D192)),"",INDEX(F_Kategoriak!$A$2:$A$15, MATCH($K192, F_Kategoriak!$E$2:$E$15, 0)))</f>
        <v/>
      </c>
      <c r="N192" s="44" t="str">
        <f>IF(OR(ISBLANK($K192), ISBLANK($D192)),"",INDEX(F_Kategoriak!F$2:F$15, MATCH($M192, F_Kategoriak!$A$2:$A$15, 0)))</f>
        <v/>
      </c>
      <c r="O192" s="110" t="str">
        <f>IF(OR(ISBLANK($K192), ISBLANK($D192)),"",INDEX(F_Kategoriak!G$2:G$15, MATCH($M192, F_Kategoriak!$A$2:$A$15, 0)))</f>
        <v/>
      </c>
    </row>
    <row r="193" spans="1:15" customFormat="1" x14ac:dyDescent="0.25">
      <c r="A193" s="90"/>
      <c r="B193" s="58"/>
      <c r="C193" s="59"/>
      <c r="D193" s="64"/>
      <c r="E193" s="123"/>
      <c r="F193" s="123"/>
      <c r="G193" s="123"/>
      <c r="H193" s="123"/>
      <c r="I193" s="44" t="str">
        <f t="shared" si="6"/>
        <v/>
      </c>
      <c r="J193" s="44" t="str">
        <f t="shared" si="7"/>
        <v/>
      </c>
      <c r="K193" s="44" t="str">
        <f>IF(A193="","",INDEX('1. Nevezési összesítő'!$D$3:$D$50,MATCH($A193,'1. Nevezési összesítő'!$A$3:$A$50,0)))</f>
        <v/>
      </c>
      <c r="L193" s="44" t="str">
        <f t="shared" si="8"/>
        <v/>
      </c>
      <c r="M193" s="44" t="str">
        <f>IF(OR(ISBLANK($K193), ISBLANK($D193)),"",INDEX(F_Kategoriak!$A$2:$A$15, MATCH($K193, F_Kategoriak!$E$2:$E$15, 0)))</f>
        <v/>
      </c>
      <c r="N193" s="44" t="str">
        <f>IF(OR(ISBLANK($K193), ISBLANK($D193)),"",INDEX(F_Kategoriak!F$2:F$15, MATCH($M193, F_Kategoriak!$A$2:$A$15, 0)))</f>
        <v/>
      </c>
      <c r="O193" s="110" t="str">
        <f>IF(OR(ISBLANK($K193), ISBLANK($D193)),"",INDEX(F_Kategoriak!G$2:G$15, MATCH($M193, F_Kategoriak!$A$2:$A$15, 0)))</f>
        <v/>
      </c>
    </row>
    <row r="194" spans="1:15" customFormat="1" x14ac:dyDescent="0.25">
      <c r="A194" s="90"/>
      <c r="B194" s="58"/>
      <c r="C194" s="59"/>
      <c r="D194" s="64"/>
      <c r="E194" s="123"/>
      <c r="F194" s="123"/>
      <c r="G194" s="123"/>
      <c r="H194" s="123"/>
      <c r="I194" s="44" t="str">
        <f t="shared" si="6"/>
        <v/>
      </c>
      <c r="J194" s="44" t="str">
        <f t="shared" si="7"/>
        <v/>
      </c>
      <c r="K194" s="44" t="str">
        <f>IF(A194="","",INDEX('1. Nevezési összesítő'!$D$3:$D$50,MATCH($A194,'1. Nevezési összesítő'!$A$3:$A$50,0)))</f>
        <v/>
      </c>
      <c r="L194" s="44" t="str">
        <f t="shared" si="8"/>
        <v/>
      </c>
      <c r="M194" s="44" t="str">
        <f>IF(OR(ISBLANK($K194), ISBLANK($D194)),"",INDEX(F_Kategoriak!$A$2:$A$15, MATCH($K194, F_Kategoriak!$E$2:$E$15, 0)))</f>
        <v/>
      </c>
      <c r="N194" s="44" t="str">
        <f>IF(OR(ISBLANK($K194), ISBLANK($D194)),"",INDEX(F_Kategoriak!F$2:F$15, MATCH($M194, F_Kategoriak!$A$2:$A$15, 0)))</f>
        <v/>
      </c>
      <c r="O194" s="110" t="str">
        <f>IF(OR(ISBLANK($K194), ISBLANK($D194)),"",INDEX(F_Kategoriak!G$2:G$15, MATCH($M194, F_Kategoriak!$A$2:$A$15, 0)))</f>
        <v/>
      </c>
    </row>
    <row r="195" spans="1:15" customFormat="1" x14ac:dyDescent="0.25">
      <c r="A195" s="90"/>
      <c r="B195" s="58"/>
      <c r="C195" s="59"/>
      <c r="D195" s="64"/>
      <c r="E195" s="123"/>
      <c r="F195" s="123"/>
      <c r="G195" s="123"/>
      <c r="H195" s="123"/>
      <c r="I195" s="44" t="str">
        <f t="shared" si="6"/>
        <v/>
      </c>
      <c r="J195" s="44" t="str">
        <f t="shared" si="7"/>
        <v/>
      </c>
      <c r="K195" s="44" t="str">
        <f>IF(A195="","",INDEX('1. Nevezési összesítő'!$D$3:$D$50,MATCH($A195,'1. Nevezési összesítő'!$A$3:$A$50,0)))</f>
        <v/>
      </c>
      <c r="L195" s="44" t="str">
        <f t="shared" si="8"/>
        <v/>
      </c>
      <c r="M195" s="44" t="str">
        <f>IF(OR(ISBLANK($K195), ISBLANK($D195)),"",INDEX(F_Kategoriak!$A$2:$A$15, MATCH($K195, F_Kategoriak!$E$2:$E$15, 0)))</f>
        <v/>
      </c>
      <c r="N195" s="44" t="str">
        <f>IF(OR(ISBLANK($K195), ISBLANK($D195)),"",INDEX(F_Kategoriak!F$2:F$15, MATCH($M195, F_Kategoriak!$A$2:$A$15, 0)))</f>
        <v/>
      </c>
      <c r="O195" s="110" t="str">
        <f>IF(OR(ISBLANK($K195), ISBLANK($D195)),"",INDEX(F_Kategoriak!G$2:G$15, MATCH($M195, F_Kategoriak!$A$2:$A$15, 0)))</f>
        <v/>
      </c>
    </row>
    <row r="196" spans="1:15" customFormat="1" x14ac:dyDescent="0.25">
      <c r="A196" s="90"/>
      <c r="B196" s="58"/>
      <c r="C196" s="59"/>
      <c r="D196" s="64"/>
      <c r="E196" s="123"/>
      <c r="F196" s="123"/>
      <c r="G196" s="123"/>
      <c r="H196" s="123"/>
      <c r="I196" s="44" t="str">
        <f t="shared" ref="I196:I250" si="9">IF(ISBLANK($D196),"",AND(ISNUMBER($D196), ISNUMBER(DAY($D196))))</f>
        <v/>
      </c>
      <c r="J196" s="44" t="str">
        <f t="shared" ref="J196:J250" si="10">IF(OR(ISBLANK($K196), ISBLANK($D196)),"",AND($L196&gt;=$O196,$L196&lt;=$N196))</f>
        <v/>
      </c>
      <c r="K196" s="44" t="str">
        <f>IF(A196="","",INDEX('1. Nevezési összesítő'!$D$3:$D$50,MATCH($A196,'1. Nevezési összesítő'!$A$3:$A$50,0)))</f>
        <v/>
      </c>
      <c r="L196" s="44" t="str">
        <f t="shared" ref="L196:L250" si="11">IF(ISBLANK($D196),"",YEAR($D196))</f>
        <v/>
      </c>
      <c r="M196" s="44" t="str">
        <f>IF(OR(ISBLANK($K196), ISBLANK($D196)),"",INDEX(F_Kategoriak!$A$2:$A$15, MATCH($K196, F_Kategoriak!$E$2:$E$15, 0)))</f>
        <v/>
      </c>
      <c r="N196" s="44" t="str">
        <f>IF(OR(ISBLANK($K196), ISBLANK($D196)),"",INDEX(F_Kategoriak!F$2:F$15, MATCH($M196, F_Kategoriak!$A$2:$A$15, 0)))</f>
        <v/>
      </c>
      <c r="O196" s="110" t="str">
        <f>IF(OR(ISBLANK($K196), ISBLANK($D196)),"",INDEX(F_Kategoriak!G$2:G$15, MATCH($M196, F_Kategoriak!$A$2:$A$15, 0)))</f>
        <v/>
      </c>
    </row>
    <row r="197" spans="1:15" customFormat="1" x14ac:dyDescent="0.25">
      <c r="A197" s="90"/>
      <c r="B197" s="58"/>
      <c r="C197" s="59"/>
      <c r="D197" s="64"/>
      <c r="E197" s="123"/>
      <c r="F197" s="123"/>
      <c r="G197" s="123"/>
      <c r="H197" s="123"/>
      <c r="I197" s="44" t="str">
        <f t="shared" si="9"/>
        <v/>
      </c>
      <c r="J197" s="44" t="str">
        <f t="shared" si="10"/>
        <v/>
      </c>
      <c r="K197" s="44" t="str">
        <f>IF(A197="","",INDEX('1. Nevezési összesítő'!$D$3:$D$50,MATCH($A197,'1. Nevezési összesítő'!$A$3:$A$50,0)))</f>
        <v/>
      </c>
      <c r="L197" s="44" t="str">
        <f t="shared" si="11"/>
        <v/>
      </c>
      <c r="M197" s="44" t="str">
        <f>IF(OR(ISBLANK($K197), ISBLANK($D197)),"",INDEX(F_Kategoriak!$A$2:$A$15, MATCH($K197, F_Kategoriak!$E$2:$E$15, 0)))</f>
        <v/>
      </c>
      <c r="N197" s="44" t="str">
        <f>IF(OR(ISBLANK($K197), ISBLANK($D197)),"",INDEX(F_Kategoriak!F$2:F$15, MATCH($M197, F_Kategoriak!$A$2:$A$15, 0)))</f>
        <v/>
      </c>
      <c r="O197" s="110" t="str">
        <f>IF(OR(ISBLANK($K197), ISBLANK($D197)),"",INDEX(F_Kategoriak!G$2:G$15, MATCH($M197, F_Kategoriak!$A$2:$A$15, 0)))</f>
        <v/>
      </c>
    </row>
    <row r="198" spans="1:15" customFormat="1" x14ac:dyDescent="0.25">
      <c r="A198" s="90"/>
      <c r="B198" s="58"/>
      <c r="C198" s="59"/>
      <c r="D198" s="64"/>
      <c r="E198" s="123"/>
      <c r="F198" s="123"/>
      <c r="G198" s="123"/>
      <c r="H198" s="123"/>
      <c r="I198" s="44" t="str">
        <f t="shared" si="9"/>
        <v/>
      </c>
      <c r="J198" s="44" t="str">
        <f t="shared" si="10"/>
        <v/>
      </c>
      <c r="K198" s="44" t="str">
        <f>IF(A198="","",INDEX('1. Nevezési összesítő'!$D$3:$D$50,MATCH($A198,'1. Nevezési összesítő'!$A$3:$A$50,0)))</f>
        <v/>
      </c>
      <c r="L198" s="44" t="str">
        <f t="shared" si="11"/>
        <v/>
      </c>
      <c r="M198" s="44" t="str">
        <f>IF(OR(ISBLANK($K198), ISBLANK($D198)),"",INDEX(F_Kategoriak!$A$2:$A$15, MATCH($K198, F_Kategoriak!$E$2:$E$15, 0)))</f>
        <v/>
      </c>
      <c r="N198" s="44" t="str">
        <f>IF(OR(ISBLANK($K198), ISBLANK($D198)),"",INDEX(F_Kategoriak!F$2:F$15, MATCH($M198, F_Kategoriak!$A$2:$A$15, 0)))</f>
        <v/>
      </c>
      <c r="O198" s="110" t="str">
        <f>IF(OR(ISBLANK($K198), ISBLANK($D198)),"",INDEX(F_Kategoriak!G$2:G$15, MATCH($M198, F_Kategoriak!$A$2:$A$15, 0)))</f>
        <v/>
      </c>
    </row>
    <row r="199" spans="1:15" customFormat="1" x14ac:dyDescent="0.25">
      <c r="A199" s="90"/>
      <c r="B199" s="58"/>
      <c r="C199" s="59"/>
      <c r="D199" s="64"/>
      <c r="E199" s="123"/>
      <c r="F199" s="123"/>
      <c r="G199" s="123"/>
      <c r="H199" s="123"/>
      <c r="I199" s="44" t="str">
        <f t="shared" si="9"/>
        <v/>
      </c>
      <c r="J199" s="44" t="str">
        <f t="shared" si="10"/>
        <v/>
      </c>
      <c r="K199" s="44" t="str">
        <f>IF(A199="","",INDEX('1. Nevezési összesítő'!$D$3:$D$50,MATCH($A199,'1. Nevezési összesítő'!$A$3:$A$50,0)))</f>
        <v/>
      </c>
      <c r="L199" s="44" t="str">
        <f t="shared" si="11"/>
        <v/>
      </c>
      <c r="M199" s="44" t="str">
        <f>IF(OR(ISBLANK($K199), ISBLANK($D199)),"",INDEX(F_Kategoriak!$A$2:$A$15, MATCH($K199, F_Kategoriak!$E$2:$E$15, 0)))</f>
        <v/>
      </c>
      <c r="N199" s="44" t="str">
        <f>IF(OR(ISBLANK($K199), ISBLANK($D199)),"",INDEX(F_Kategoriak!F$2:F$15, MATCH($M199, F_Kategoriak!$A$2:$A$15, 0)))</f>
        <v/>
      </c>
      <c r="O199" s="110" t="str">
        <f>IF(OR(ISBLANK($K199), ISBLANK($D199)),"",INDEX(F_Kategoriak!G$2:G$15, MATCH($M199, F_Kategoriak!$A$2:$A$15, 0)))</f>
        <v/>
      </c>
    </row>
    <row r="200" spans="1:15" customFormat="1" x14ac:dyDescent="0.25">
      <c r="A200" s="90"/>
      <c r="B200" s="58"/>
      <c r="C200" s="59"/>
      <c r="D200" s="64"/>
      <c r="E200" s="123"/>
      <c r="F200" s="123"/>
      <c r="G200" s="123"/>
      <c r="H200" s="123"/>
      <c r="I200" s="44" t="str">
        <f t="shared" si="9"/>
        <v/>
      </c>
      <c r="J200" s="44" t="str">
        <f t="shared" si="10"/>
        <v/>
      </c>
      <c r="K200" s="44" t="str">
        <f>IF(A200="","",INDEX('1. Nevezési összesítő'!$D$3:$D$50,MATCH($A200,'1. Nevezési összesítő'!$A$3:$A$50,0)))</f>
        <v/>
      </c>
      <c r="L200" s="44" t="str">
        <f t="shared" si="11"/>
        <v/>
      </c>
      <c r="M200" s="44" t="str">
        <f>IF(OR(ISBLANK($K200), ISBLANK($D200)),"",INDEX(F_Kategoriak!$A$2:$A$15, MATCH($K200, F_Kategoriak!$E$2:$E$15, 0)))</f>
        <v/>
      </c>
      <c r="N200" s="44" t="str">
        <f>IF(OR(ISBLANK($K200), ISBLANK($D200)),"",INDEX(F_Kategoriak!F$2:F$15, MATCH($M200, F_Kategoriak!$A$2:$A$15, 0)))</f>
        <v/>
      </c>
      <c r="O200" s="110" t="str">
        <f>IF(OR(ISBLANK($K200), ISBLANK($D200)),"",INDEX(F_Kategoriak!G$2:G$15, MATCH($M200, F_Kategoriak!$A$2:$A$15, 0)))</f>
        <v/>
      </c>
    </row>
    <row r="201" spans="1:15" customFormat="1" x14ac:dyDescent="0.25">
      <c r="A201" s="90"/>
      <c r="B201" s="58"/>
      <c r="C201" s="59"/>
      <c r="D201" s="64"/>
      <c r="E201" s="123"/>
      <c r="F201" s="123"/>
      <c r="G201" s="123"/>
      <c r="H201" s="123"/>
      <c r="I201" s="44" t="str">
        <f t="shared" si="9"/>
        <v/>
      </c>
      <c r="J201" s="44" t="str">
        <f t="shared" si="10"/>
        <v/>
      </c>
      <c r="K201" s="44" t="str">
        <f>IF(A201="","",INDEX('1. Nevezési összesítő'!$D$3:$D$50,MATCH($A201,'1. Nevezési összesítő'!$A$3:$A$50,0)))</f>
        <v/>
      </c>
      <c r="L201" s="44" t="str">
        <f t="shared" si="11"/>
        <v/>
      </c>
      <c r="M201" s="44" t="str">
        <f>IF(OR(ISBLANK($K201), ISBLANK($D201)),"",INDEX(F_Kategoriak!$A$2:$A$15, MATCH($K201, F_Kategoriak!$E$2:$E$15, 0)))</f>
        <v/>
      </c>
      <c r="N201" s="44" t="str">
        <f>IF(OR(ISBLANK($K201), ISBLANK($D201)),"",INDEX(F_Kategoriak!F$2:F$15, MATCH($M201, F_Kategoriak!$A$2:$A$15, 0)))</f>
        <v/>
      </c>
      <c r="O201" s="110" t="str">
        <f>IF(OR(ISBLANK($K201), ISBLANK($D201)),"",INDEX(F_Kategoriak!G$2:G$15, MATCH($M201, F_Kategoriak!$A$2:$A$15, 0)))</f>
        <v/>
      </c>
    </row>
    <row r="202" spans="1:15" customFormat="1" x14ac:dyDescent="0.25">
      <c r="A202" s="90"/>
      <c r="B202" s="58"/>
      <c r="C202" s="59"/>
      <c r="D202" s="64"/>
      <c r="E202" s="123"/>
      <c r="F202" s="123"/>
      <c r="G202" s="123"/>
      <c r="H202" s="123"/>
      <c r="I202" s="44" t="str">
        <f t="shared" si="9"/>
        <v/>
      </c>
      <c r="J202" s="44" t="str">
        <f t="shared" si="10"/>
        <v/>
      </c>
      <c r="K202" s="44" t="str">
        <f>IF(A202="","",INDEX('1. Nevezési összesítő'!$D$3:$D$50,MATCH($A202,'1. Nevezési összesítő'!$A$3:$A$50,0)))</f>
        <v/>
      </c>
      <c r="L202" s="44" t="str">
        <f t="shared" si="11"/>
        <v/>
      </c>
      <c r="M202" s="44" t="str">
        <f>IF(OR(ISBLANK($K202), ISBLANK($D202)),"",INDEX(F_Kategoriak!$A$2:$A$15, MATCH($K202, F_Kategoriak!$E$2:$E$15, 0)))</f>
        <v/>
      </c>
      <c r="N202" s="44" t="str">
        <f>IF(OR(ISBLANK($K202), ISBLANK($D202)),"",INDEX(F_Kategoriak!F$2:F$15, MATCH($M202, F_Kategoriak!$A$2:$A$15, 0)))</f>
        <v/>
      </c>
      <c r="O202" s="110" t="str">
        <f>IF(OR(ISBLANK($K202), ISBLANK($D202)),"",INDEX(F_Kategoriak!G$2:G$15, MATCH($M202, F_Kategoriak!$A$2:$A$15, 0)))</f>
        <v/>
      </c>
    </row>
    <row r="203" spans="1:15" customFormat="1" x14ac:dyDescent="0.25">
      <c r="A203" s="90"/>
      <c r="B203" s="58"/>
      <c r="C203" s="59"/>
      <c r="D203" s="64"/>
      <c r="E203" s="123"/>
      <c r="F203" s="123"/>
      <c r="G203" s="123"/>
      <c r="H203" s="123"/>
      <c r="I203" s="44" t="str">
        <f t="shared" si="9"/>
        <v/>
      </c>
      <c r="J203" s="44" t="str">
        <f t="shared" si="10"/>
        <v/>
      </c>
      <c r="K203" s="44" t="str">
        <f>IF(A203="","",INDEX('1. Nevezési összesítő'!$D$3:$D$50,MATCH($A203,'1. Nevezési összesítő'!$A$3:$A$50,0)))</f>
        <v/>
      </c>
      <c r="L203" s="44" t="str">
        <f t="shared" si="11"/>
        <v/>
      </c>
      <c r="M203" s="44" t="str">
        <f>IF(OR(ISBLANK($K203), ISBLANK($D203)),"",INDEX(F_Kategoriak!$A$2:$A$15, MATCH($K203, F_Kategoriak!$E$2:$E$15, 0)))</f>
        <v/>
      </c>
      <c r="N203" s="44" t="str">
        <f>IF(OR(ISBLANK($K203), ISBLANK($D203)),"",INDEX(F_Kategoriak!F$2:F$15, MATCH($M203, F_Kategoriak!$A$2:$A$15, 0)))</f>
        <v/>
      </c>
      <c r="O203" s="110" t="str">
        <f>IF(OR(ISBLANK($K203), ISBLANK($D203)),"",INDEX(F_Kategoriak!G$2:G$15, MATCH($M203, F_Kategoriak!$A$2:$A$15, 0)))</f>
        <v/>
      </c>
    </row>
    <row r="204" spans="1:15" customFormat="1" x14ac:dyDescent="0.25">
      <c r="A204" s="90"/>
      <c r="B204" s="58"/>
      <c r="C204" s="59"/>
      <c r="D204" s="64"/>
      <c r="E204" s="123"/>
      <c r="F204" s="123"/>
      <c r="G204" s="123"/>
      <c r="H204" s="123"/>
      <c r="I204" s="44" t="str">
        <f t="shared" si="9"/>
        <v/>
      </c>
      <c r="J204" s="44" t="str">
        <f t="shared" si="10"/>
        <v/>
      </c>
      <c r="K204" s="44" t="str">
        <f>IF(A204="","",INDEX('1. Nevezési összesítő'!$D$3:$D$50,MATCH($A204,'1. Nevezési összesítő'!$A$3:$A$50,0)))</f>
        <v/>
      </c>
      <c r="L204" s="44" t="str">
        <f t="shared" si="11"/>
        <v/>
      </c>
      <c r="M204" s="44" t="str">
        <f>IF(OR(ISBLANK($K204), ISBLANK($D204)),"",INDEX(F_Kategoriak!$A$2:$A$15, MATCH($K204, F_Kategoriak!$E$2:$E$15, 0)))</f>
        <v/>
      </c>
      <c r="N204" s="44" t="str">
        <f>IF(OR(ISBLANK($K204), ISBLANK($D204)),"",INDEX(F_Kategoriak!F$2:F$15, MATCH($M204, F_Kategoriak!$A$2:$A$15, 0)))</f>
        <v/>
      </c>
      <c r="O204" s="110" t="str">
        <f>IF(OR(ISBLANK($K204), ISBLANK($D204)),"",INDEX(F_Kategoriak!G$2:G$15, MATCH($M204, F_Kategoriak!$A$2:$A$15, 0)))</f>
        <v/>
      </c>
    </row>
    <row r="205" spans="1:15" customFormat="1" x14ac:dyDescent="0.25">
      <c r="A205" s="90"/>
      <c r="B205" s="58"/>
      <c r="C205" s="59"/>
      <c r="D205" s="64"/>
      <c r="E205" s="123"/>
      <c r="F205" s="123"/>
      <c r="G205" s="123"/>
      <c r="H205" s="123"/>
      <c r="I205" s="44" t="str">
        <f t="shared" si="9"/>
        <v/>
      </c>
      <c r="J205" s="44" t="str">
        <f t="shared" si="10"/>
        <v/>
      </c>
      <c r="K205" s="44" t="str">
        <f>IF(A205="","",INDEX('1. Nevezési összesítő'!$D$3:$D$50,MATCH($A205,'1. Nevezési összesítő'!$A$3:$A$50,0)))</f>
        <v/>
      </c>
      <c r="L205" s="44" t="str">
        <f t="shared" si="11"/>
        <v/>
      </c>
      <c r="M205" s="44" t="str">
        <f>IF(OR(ISBLANK($K205), ISBLANK($D205)),"",INDEX(F_Kategoriak!$A$2:$A$15, MATCH($K205, F_Kategoriak!$E$2:$E$15, 0)))</f>
        <v/>
      </c>
      <c r="N205" s="44" t="str">
        <f>IF(OR(ISBLANK($K205), ISBLANK($D205)),"",INDEX(F_Kategoriak!F$2:F$15, MATCH($M205, F_Kategoriak!$A$2:$A$15, 0)))</f>
        <v/>
      </c>
      <c r="O205" s="110" t="str">
        <f>IF(OR(ISBLANK($K205), ISBLANK($D205)),"",INDEX(F_Kategoriak!G$2:G$15, MATCH($M205, F_Kategoriak!$A$2:$A$15, 0)))</f>
        <v/>
      </c>
    </row>
    <row r="206" spans="1:15" customFormat="1" x14ac:dyDescent="0.25">
      <c r="A206" s="90"/>
      <c r="B206" s="58"/>
      <c r="C206" s="59"/>
      <c r="D206" s="64"/>
      <c r="E206" s="123"/>
      <c r="F206" s="123"/>
      <c r="G206" s="123"/>
      <c r="H206" s="123"/>
      <c r="I206" s="44" t="str">
        <f t="shared" si="9"/>
        <v/>
      </c>
      <c r="J206" s="44" t="str">
        <f t="shared" si="10"/>
        <v/>
      </c>
      <c r="K206" s="44" t="str">
        <f>IF(A206="","",INDEX('1. Nevezési összesítő'!$D$3:$D$50,MATCH($A206,'1. Nevezési összesítő'!$A$3:$A$50,0)))</f>
        <v/>
      </c>
      <c r="L206" s="44" t="str">
        <f t="shared" si="11"/>
        <v/>
      </c>
      <c r="M206" s="44" t="str">
        <f>IF(OR(ISBLANK($K206), ISBLANK($D206)),"",INDEX(F_Kategoriak!$A$2:$A$15, MATCH($K206, F_Kategoriak!$E$2:$E$15, 0)))</f>
        <v/>
      </c>
      <c r="N206" s="44" t="str">
        <f>IF(OR(ISBLANK($K206), ISBLANK($D206)),"",INDEX(F_Kategoriak!F$2:F$15, MATCH($M206, F_Kategoriak!$A$2:$A$15, 0)))</f>
        <v/>
      </c>
      <c r="O206" s="110" t="str">
        <f>IF(OR(ISBLANK($K206), ISBLANK($D206)),"",INDEX(F_Kategoriak!G$2:G$15, MATCH($M206, F_Kategoriak!$A$2:$A$15, 0)))</f>
        <v/>
      </c>
    </row>
    <row r="207" spans="1:15" customFormat="1" x14ac:dyDescent="0.25">
      <c r="A207" s="90"/>
      <c r="B207" s="58"/>
      <c r="C207" s="59"/>
      <c r="D207" s="64"/>
      <c r="E207" s="123"/>
      <c r="F207" s="123"/>
      <c r="G207" s="123"/>
      <c r="H207" s="123"/>
      <c r="I207" s="44" t="str">
        <f t="shared" si="9"/>
        <v/>
      </c>
      <c r="J207" s="44" t="str">
        <f t="shared" si="10"/>
        <v/>
      </c>
      <c r="K207" s="44" t="str">
        <f>IF(A207="","",INDEX('1. Nevezési összesítő'!$D$3:$D$50,MATCH($A207,'1. Nevezési összesítő'!$A$3:$A$50,0)))</f>
        <v/>
      </c>
      <c r="L207" s="44" t="str">
        <f t="shared" si="11"/>
        <v/>
      </c>
      <c r="M207" s="44" t="str">
        <f>IF(OR(ISBLANK($K207), ISBLANK($D207)),"",INDEX(F_Kategoriak!$A$2:$A$15, MATCH($K207, F_Kategoriak!$E$2:$E$15, 0)))</f>
        <v/>
      </c>
      <c r="N207" s="44" t="str">
        <f>IF(OR(ISBLANK($K207), ISBLANK($D207)),"",INDEX(F_Kategoriak!F$2:F$15, MATCH($M207, F_Kategoriak!$A$2:$A$15, 0)))</f>
        <v/>
      </c>
      <c r="O207" s="110" t="str">
        <f>IF(OR(ISBLANK($K207), ISBLANK($D207)),"",INDEX(F_Kategoriak!G$2:G$15, MATCH($M207, F_Kategoriak!$A$2:$A$15, 0)))</f>
        <v/>
      </c>
    </row>
    <row r="208" spans="1:15" customFormat="1" x14ac:dyDescent="0.25">
      <c r="A208" s="90"/>
      <c r="B208" s="58"/>
      <c r="C208" s="59"/>
      <c r="D208" s="64"/>
      <c r="E208" s="123"/>
      <c r="F208" s="123"/>
      <c r="G208" s="123"/>
      <c r="H208" s="123"/>
      <c r="I208" s="44" t="str">
        <f t="shared" si="9"/>
        <v/>
      </c>
      <c r="J208" s="44" t="str">
        <f t="shared" si="10"/>
        <v/>
      </c>
      <c r="K208" s="44" t="str">
        <f>IF(A208="","",INDEX('1. Nevezési összesítő'!$D$3:$D$50,MATCH($A208,'1. Nevezési összesítő'!$A$3:$A$50,0)))</f>
        <v/>
      </c>
      <c r="L208" s="44" t="str">
        <f t="shared" si="11"/>
        <v/>
      </c>
      <c r="M208" s="44" t="str">
        <f>IF(OR(ISBLANK($K208), ISBLANK($D208)),"",INDEX(F_Kategoriak!$A$2:$A$15, MATCH($K208, F_Kategoriak!$E$2:$E$15, 0)))</f>
        <v/>
      </c>
      <c r="N208" s="44" t="str">
        <f>IF(OR(ISBLANK($K208), ISBLANK($D208)),"",INDEX(F_Kategoriak!F$2:F$15, MATCH($M208, F_Kategoriak!$A$2:$A$15, 0)))</f>
        <v/>
      </c>
      <c r="O208" s="110" t="str">
        <f>IF(OR(ISBLANK($K208), ISBLANK($D208)),"",INDEX(F_Kategoriak!G$2:G$15, MATCH($M208, F_Kategoriak!$A$2:$A$15, 0)))</f>
        <v/>
      </c>
    </row>
    <row r="209" spans="1:15" customFormat="1" x14ac:dyDescent="0.25">
      <c r="A209" s="90"/>
      <c r="B209" s="58"/>
      <c r="C209" s="59"/>
      <c r="D209" s="64"/>
      <c r="E209" s="123"/>
      <c r="F209" s="123"/>
      <c r="G209" s="123"/>
      <c r="H209" s="123"/>
      <c r="I209" s="44" t="str">
        <f t="shared" si="9"/>
        <v/>
      </c>
      <c r="J209" s="44" t="str">
        <f t="shared" si="10"/>
        <v/>
      </c>
      <c r="K209" s="44" t="str">
        <f>IF(A209="","",INDEX('1. Nevezési összesítő'!$D$3:$D$50,MATCH($A209,'1. Nevezési összesítő'!$A$3:$A$50,0)))</f>
        <v/>
      </c>
      <c r="L209" s="44" t="str">
        <f t="shared" si="11"/>
        <v/>
      </c>
      <c r="M209" s="44" t="str">
        <f>IF(OR(ISBLANK($K209), ISBLANK($D209)),"",INDEX(F_Kategoriak!$A$2:$A$15, MATCH($K209, F_Kategoriak!$E$2:$E$15, 0)))</f>
        <v/>
      </c>
      <c r="N209" s="44" t="str">
        <f>IF(OR(ISBLANK($K209), ISBLANK($D209)),"",INDEX(F_Kategoriak!F$2:F$15, MATCH($M209, F_Kategoriak!$A$2:$A$15, 0)))</f>
        <v/>
      </c>
      <c r="O209" s="110" t="str">
        <f>IF(OR(ISBLANK($K209), ISBLANK($D209)),"",INDEX(F_Kategoriak!G$2:G$15, MATCH($M209, F_Kategoriak!$A$2:$A$15, 0)))</f>
        <v/>
      </c>
    </row>
    <row r="210" spans="1:15" customFormat="1" x14ac:dyDescent="0.25">
      <c r="A210" s="90"/>
      <c r="B210" s="58"/>
      <c r="C210" s="59"/>
      <c r="D210" s="64"/>
      <c r="E210" s="123"/>
      <c r="F210" s="123"/>
      <c r="G210" s="123"/>
      <c r="H210" s="123"/>
      <c r="I210" s="44" t="str">
        <f t="shared" si="9"/>
        <v/>
      </c>
      <c r="J210" s="44" t="str">
        <f t="shared" si="10"/>
        <v/>
      </c>
      <c r="K210" s="44" t="str">
        <f>IF(A210="","",INDEX('1. Nevezési összesítő'!$D$3:$D$50,MATCH($A210,'1. Nevezési összesítő'!$A$3:$A$50,0)))</f>
        <v/>
      </c>
      <c r="L210" s="44" t="str">
        <f t="shared" si="11"/>
        <v/>
      </c>
      <c r="M210" s="44" t="str">
        <f>IF(OR(ISBLANK($K210), ISBLANK($D210)),"",INDEX(F_Kategoriak!$A$2:$A$15, MATCH($K210, F_Kategoriak!$E$2:$E$15, 0)))</f>
        <v/>
      </c>
      <c r="N210" s="44" t="str">
        <f>IF(OR(ISBLANK($K210), ISBLANK($D210)),"",INDEX(F_Kategoriak!F$2:F$15, MATCH($M210, F_Kategoriak!$A$2:$A$15, 0)))</f>
        <v/>
      </c>
      <c r="O210" s="110" t="str">
        <f>IF(OR(ISBLANK($K210), ISBLANK($D210)),"",INDEX(F_Kategoriak!G$2:G$15, MATCH($M210, F_Kategoriak!$A$2:$A$15, 0)))</f>
        <v/>
      </c>
    </row>
    <row r="211" spans="1:15" customFormat="1" x14ac:dyDescent="0.25">
      <c r="A211" s="90"/>
      <c r="B211" s="58"/>
      <c r="C211" s="59"/>
      <c r="D211" s="64"/>
      <c r="E211" s="123"/>
      <c r="F211" s="123"/>
      <c r="G211" s="123"/>
      <c r="H211" s="123"/>
      <c r="I211" s="44" t="str">
        <f t="shared" si="9"/>
        <v/>
      </c>
      <c r="J211" s="44" t="str">
        <f t="shared" si="10"/>
        <v/>
      </c>
      <c r="K211" s="44" t="str">
        <f>IF(A211="","",INDEX('1. Nevezési összesítő'!$D$3:$D$50,MATCH($A211,'1. Nevezési összesítő'!$A$3:$A$50,0)))</f>
        <v/>
      </c>
      <c r="L211" s="44" t="str">
        <f t="shared" si="11"/>
        <v/>
      </c>
      <c r="M211" s="44" t="str">
        <f>IF(OR(ISBLANK($K211), ISBLANK($D211)),"",INDEX(F_Kategoriak!$A$2:$A$15, MATCH($K211, F_Kategoriak!$E$2:$E$15, 0)))</f>
        <v/>
      </c>
      <c r="N211" s="44" t="str">
        <f>IF(OR(ISBLANK($K211), ISBLANK($D211)),"",INDEX(F_Kategoriak!F$2:F$15, MATCH($M211, F_Kategoriak!$A$2:$A$15, 0)))</f>
        <v/>
      </c>
      <c r="O211" s="110" t="str">
        <f>IF(OR(ISBLANK($K211), ISBLANK($D211)),"",INDEX(F_Kategoriak!G$2:G$15, MATCH($M211, F_Kategoriak!$A$2:$A$15, 0)))</f>
        <v/>
      </c>
    </row>
    <row r="212" spans="1:15" customFormat="1" x14ac:dyDescent="0.25">
      <c r="A212" s="90"/>
      <c r="B212" s="58"/>
      <c r="C212" s="59"/>
      <c r="D212" s="64"/>
      <c r="E212" s="123"/>
      <c r="F212" s="123"/>
      <c r="G212" s="123"/>
      <c r="H212" s="123"/>
      <c r="I212" s="44" t="str">
        <f t="shared" si="9"/>
        <v/>
      </c>
      <c r="J212" s="44" t="str">
        <f t="shared" si="10"/>
        <v/>
      </c>
      <c r="K212" s="44" t="str">
        <f>IF(A212="","",INDEX('1. Nevezési összesítő'!$D$3:$D$50,MATCH($A212,'1. Nevezési összesítő'!$A$3:$A$50,0)))</f>
        <v/>
      </c>
      <c r="L212" s="44" t="str">
        <f t="shared" si="11"/>
        <v/>
      </c>
      <c r="M212" s="44" t="str">
        <f>IF(OR(ISBLANK($K212), ISBLANK($D212)),"",INDEX(F_Kategoriak!$A$2:$A$15, MATCH($K212, F_Kategoriak!$E$2:$E$15, 0)))</f>
        <v/>
      </c>
      <c r="N212" s="44" t="str">
        <f>IF(OR(ISBLANK($K212), ISBLANK($D212)),"",INDEX(F_Kategoriak!F$2:F$15, MATCH($M212, F_Kategoriak!$A$2:$A$15, 0)))</f>
        <v/>
      </c>
      <c r="O212" s="110" t="str">
        <f>IF(OR(ISBLANK($K212), ISBLANK($D212)),"",INDEX(F_Kategoriak!G$2:G$15, MATCH($M212, F_Kategoriak!$A$2:$A$15, 0)))</f>
        <v/>
      </c>
    </row>
    <row r="213" spans="1:15" customFormat="1" x14ac:dyDescent="0.25">
      <c r="A213" s="90"/>
      <c r="B213" s="58"/>
      <c r="C213" s="59"/>
      <c r="D213" s="64"/>
      <c r="E213" s="123"/>
      <c r="F213" s="123"/>
      <c r="G213" s="123"/>
      <c r="H213" s="123"/>
      <c r="I213" s="44" t="str">
        <f t="shared" si="9"/>
        <v/>
      </c>
      <c r="J213" s="44" t="str">
        <f t="shared" si="10"/>
        <v/>
      </c>
      <c r="K213" s="44" t="str">
        <f>IF(A213="","",INDEX('1. Nevezési összesítő'!$D$3:$D$50,MATCH($A213,'1. Nevezési összesítő'!$A$3:$A$50,0)))</f>
        <v/>
      </c>
      <c r="L213" s="44" t="str">
        <f t="shared" si="11"/>
        <v/>
      </c>
      <c r="M213" s="44" t="str">
        <f>IF(OR(ISBLANK($K213), ISBLANK($D213)),"",INDEX(F_Kategoriak!$A$2:$A$15, MATCH($K213, F_Kategoriak!$E$2:$E$15, 0)))</f>
        <v/>
      </c>
      <c r="N213" s="44" t="str">
        <f>IF(OR(ISBLANK($K213), ISBLANK($D213)),"",INDEX(F_Kategoriak!F$2:F$15, MATCH($M213, F_Kategoriak!$A$2:$A$15, 0)))</f>
        <v/>
      </c>
      <c r="O213" s="110" t="str">
        <f>IF(OR(ISBLANK($K213), ISBLANK($D213)),"",INDEX(F_Kategoriak!G$2:G$15, MATCH($M213, F_Kategoriak!$A$2:$A$15, 0)))</f>
        <v/>
      </c>
    </row>
    <row r="214" spans="1:15" customFormat="1" x14ac:dyDescent="0.25">
      <c r="A214" s="90"/>
      <c r="B214" s="58"/>
      <c r="C214" s="59"/>
      <c r="D214" s="64"/>
      <c r="E214" s="123"/>
      <c r="F214" s="123"/>
      <c r="G214" s="123"/>
      <c r="H214" s="123"/>
      <c r="I214" s="44" t="str">
        <f t="shared" si="9"/>
        <v/>
      </c>
      <c r="J214" s="44" t="str">
        <f t="shared" si="10"/>
        <v/>
      </c>
      <c r="K214" s="44" t="str">
        <f>IF(A214="","",INDEX('1. Nevezési összesítő'!$D$3:$D$50,MATCH($A214,'1. Nevezési összesítő'!$A$3:$A$50,0)))</f>
        <v/>
      </c>
      <c r="L214" s="44" t="str">
        <f t="shared" si="11"/>
        <v/>
      </c>
      <c r="M214" s="44" t="str">
        <f>IF(OR(ISBLANK($K214), ISBLANK($D214)),"",INDEX(F_Kategoriak!$A$2:$A$15, MATCH($K214, F_Kategoriak!$E$2:$E$15, 0)))</f>
        <v/>
      </c>
      <c r="N214" s="44" t="str">
        <f>IF(OR(ISBLANK($K214), ISBLANK($D214)),"",INDEX(F_Kategoriak!F$2:F$15, MATCH($M214, F_Kategoriak!$A$2:$A$15, 0)))</f>
        <v/>
      </c>
      <c r="O214" s="110" t="str">
        <f>IF(OR(ISBLANK($K214), ISBLANK($D214)),"",INDEX(F_Kategoriak!G$2:G$15, MATCH($M214, F_Kategoriak!$A$2:$A$15, 0)))</f>
        <v/>
      </c>
    </row>
    <row r="215" spans="1:15" customFormat="1" x14ac:dyDescent="0.25">
      <c r="A215" s="90"/>
      <c r="B215" s="58"/>
      <c r="C215" s="59"/>
      <c r="D215" s="64"/>
      <c r="E215" s="123"/>
      <c r="F215" s="123"/>
      <c r="G215" s="123"/>
      <c r="H215" s="123"/>
      <c r="I215" s="44" t="str">
        <f t="shared" si="9"/>
        <v/>
      </c>
      <c r="J215" s="44" t="str">
        <f t="shared" si="10"/>
        <v/>
      </c>
      <c r="K215" s="44" t="str">
        <f>IF(A215="","",INDEX('1. Nevezési összesítő'!$D$3:$D$50,MATCH($A215,'1. Nevezési összesítő'!$A$3:$A$50,0)))</f>
        <v/>
      </c>
      <c r="L215" s="44" t="str">
        <f t="shared" si="11"/>
        <v/>
      </c>
      <c r="M215" s="44" t="str">
        <f>IF(OR(ISBLANK($K215), ISBLANK($D215)),"",INDEX(F_Kategoriak!$A$2:$A$15, MATCH($K215, F_Kategoriak!$E$2:$E$15, 0)))</f>
        <v/>
      </c>
      <c r="N215" s="44" t="str">
        <f>IF(OR(ISBLANK($K215), ISBLANK($D215)),"",INDEX(F_Kategoriak!F$2:F$15, MATCH($M215, F_Kategoriak!$A$2:$A$15, 0)))</f>
        <v/>
      </c>
      <c r="O215" s="110" t="str">
        <f>IF(OR(ISBLANK($K215), ISBLANK($D215)),"",INDEX(F_Kategoriak!G$2:G$15, MATCH($M215, F_Kategoriak!$A$2:$A$15, 0)))</f>
        <v/>
      </c>
    </row>
    <row r="216" spans="1:15" customFormat="1" x14ac:dyDescent="0.25">
      <c r="A216" s="90"/>
      <c r="B216" s="58"/>
      <c r="C216" s="59"/>
      <c r="D216" s="64"/>
      <c r="E216" s="123"/>
      <c r="F216" s="123"/>
      <c r="G216" s="123"/>
      <c r="H216" s="123"/>
      <c r="I216" s="44" t="str">
        <f t="shared" si="9"/>
        <v/>
      </c>
      <c r="J216" s="44" t="str">
        <f t="shared" si="10"/>
        <v/>
      </c>
      <c r="K216" s="44" t="str">
        <f>IF(A216="","",INDEX('1. Nevezési összesítő'!$D$3:$D$50,MATCH($A216,'1. Nevezési összesítő'!$A$3:$A$50,0)))</f>
        <v/>
      </c>
      <c r="L216" s="44" t="str">
        <f t="shared" si="11"/>
        <v/>
      </c>
      <c r="M216" s="44" t="str">
        <f>IF(OR(ISBLANK($K216), ISBLANK($D216)),"",INDEX(F_Kategoriak!$A$2:$A$15, MATCH($K216, F_Kategoriak!$E$2:$E$15, 0)))</f>
        <v/>
      </c>
      <c r="N216" s="44" t="str">
        <f>IF(OR(ISBLANK($K216), ISBLANK($D216)),"",INDEX(F_Kategoriak!F$2:F$15, MATCH($M216, F_Kategoriak!$A$2:$A$15, 0)))</f>
        <v/>
      </c>
      <c r="O216" s="110" t="str">
        <f>IF(OR(ISBLANK($K216), ISBLANK($D216)),"",INDEX(F_Kategoriak!G$2:G$15, MATCH($M216, F_Kategoriak!$A$2:$A$15, 0)))</f>
        <v/>
      </c>
    </row>
    <row r="217" spans="1:15" customFormat="1" x14ac:dyDescent="0.25">
      <c r="A217" s="90"/>
      <c r="B217" s="58"/>
      <c r="C217" s="59"/>
      <c r="D217" s="64"/>
      <c r="E217" s="123"/>
      <c r="F217" s="123"/>
      <c r="G217" s="123"/>
      <c r="H217" s="123"/>
      <c r="I217" s="44" t="str">
        <f t="shared" si="9"/>
        <v/>
      </c>
      <c r="J217" s="44" t="str">
        <f t="shared" si="10"/>
        <v/>
      </c>
      <c r="K217" s="44" t="str">
        <f>IF(A217="","",INDEX('1. Nevezési összesítő'!$D$3:$D$50,MATCH($A217,'1. Nevezési összesítő'!$A$3:$A$50,0)))</f>
        <v/>
      </c>
      <c r="L217" s="44" t="str">
        <f t="shared" si="11"/>
        <v/>
      </c>
      <c r="M217" s="44" t="str">
        <f>IF(OR(ISBLANK($K217), ISBLANK($D217)),"",INDEX(F_Kategoriak!$A$2:$A$15, MATCH($K217, F_Kategoriak!$E$2:$E$15, 0)))</f>
        <v/>
      </c>
      <c r="N217" s="44" t="str">
        <f>IF(OR(ISBLANK($K217), ISBLANK($D217)),"",INDEX(F_Kategoriak!F$2:F$15, MATCH($M217, F_Kategoriak!$A$2:$A$15, 0)))</f>
        <v/>
      </c>
      <c r="O217" s="110" t="str">
        <f>IF(OR(ISBLANK($K217), ISBLANK($D217)),"",INDEX(F_Kategoriak!G$2:G$15, MATCH($M217, F_Kategoriak!$A$2:$A$15, 0)))</f>
        <v/>
      </c>
    </row>
    <row r="218" spans="1:15" customFormat="1" x14ac:dyDescent="0.25">
      <c r="A218" s="90"/>
      <c r="B218" s="58"/>
      <c r="C218" s="59"/>
      <c r="D218" s="64"/>
      <c r="E218" s="123"/>
      <c r="F218" s="123"/>
      <c r="G218" s="123"/>
      <c r="H218" s="123"/>
      <c r="I218" s="44" t="str">
        <f t="shared" si="9"/>
        <v/>
      </c>
      <c r="J218" s="44" t="str">
        <f t="shared" si="10"/>
        <v/>
      </c>
      <c r="K218" s="44" t="str">
        <f>IF(A218="","",INDEX('1. Nevezési összesítő'!$D$3:$D$50,MATCH($A218,'1. Nevezési összesítő'!$A$3:$A$50,0)))</f>
        <v/>
      </c>
      <c r="L218" s="44" t="str">
        <f t="shared" si="11"/>
        <v/>
      </c>
      <c r="M218" s="44" t="str">
        <f>IF(OR(ISBLANK($K218), ISBLANK($D218)),"",INDEX(F_Kategoriak!$A$2:$A$15, MATCH($K218, F_Kategoriak!$E$2:$E$15, 0)))</f>
        <v/>
      </c>
      <c r="N218" s="44" t="str">
        <f>IF(OR(ISBLANK($K218), ISBLANK($D218)),"",INDEX(F_Kategoriak!F$2:F$15, MATCH($M218, F_Kategoriak!$A$2:$A$15, 0)))</f>
        <v/>
      </c>
      <c r="O218" s="110" t="str">
        <f>IF(OR(ISBLANK($K218), ISBLANK($D218)),"",INDEX(F_Kategoriak!G$2:G$15, MATCH($M218, F_Kategoriak!$A$2:$A$15, 0)))</f>
        <v/>
      </c>
    </row>
    <row r="219" spans="1:15" customFormat="1" x14ac:dyDescent="0.25">
      <c r="A219" s="90"/>
      <c r="B219" s="58"/>
      <c r="C219" s="59"/>
      <c r="D219" s="64"/>
      <c r="E219" s="123"/>
      <c r="F219" s="123"/>
      <c r="G219" s="123"/>
      <c r="H219" s="123"/>
      <c r="I219" s="44" t="str">
        <f t="shared" si="9"/>
        <v/>
      </c>
      <c r="J219" s="44" t="str">
        <f t="shared" si="10"/>
        <v/>
      </c>
      <c r="K219" s="44" t="str">
        <f>IF(A219="","",INDEX('1. Nevezési összesítő'!$D$3:$D$50,MATCH($A219,'1. Nevezési összesítő'!$A$3:$A$50,0)))</f>
        <v/>
      </c>
      <c r="L219" s="44" t="str">
        <f t="shared" si="11"/>
        <v/>
      </c>
      <c r="M219" s="44" t="str">
        <f>IF(OR(ISBLANK($K219), ISBLANK($D219)),"",INDEX(F_Kategoriak!$A$2:$A$15, MATCH($K219, F_Kategoriak!$E$2:$E$15, 0)))</f>
        <v/>
      </c>
      <c r="N219" s="44" t="str">
        <f>IF(OR(ISBLANK($K219), ISBLANK($D219)),"",INDEX(F_Kategoriak!F$2:F$15, MATCH($M219, F_Kategoriak!$A$2:$A$15, 0)))</f>
        <v/>
      </c>
      <c r="O219" s="110" t="str">
        <f>IF(OR(ISBLANK($K219), ISBLANK($D219)),"",INDEX(F_Kategoriak!G$2:G$15, MATCH($M219, F_Kategoriak!$A$2:$A$15, 0)))</f>
        <v/>
      </c>
    </row>
    <row r="220" spans="1:15" customFormat="1" x14ac:dyDescent="0.25">
      <c r="A220" s="90"/>
      <c r="B220" s="58"/>
      <c r="C220" s="59"/>
      <c r="D220" s="64"/>
      <c r="E220" s="123"/>
      <c r="F220" s="123"/>
      <c r="G220" s="123"/>
      <c r="H220" s="123"/>
      <c r="I220" s="44" t="str">
        <f t="shared" si="9"/>
        <v/>
      </c>
      <c r="J220" s="44" t="str">
        <f t="shared" si="10"/>
        <v/>
      </c>
      <c r="K220" s="44" t="str">
        <f>IF(A220="","",INDEX('1. Nevezési összesítő'!$D$3:$D$50,MATCH($A220,'1. Nevezési összesítő'!$A$3:$A$50,0)))</f>
        <v/>
      </c>
      <c r="L220" s="44" t="str">
        <f t="shared" si="11"/>
        <v/>
      </c>
      <c r="M220" s="44" t="str">
        <f>IF(OR(ISBLANK($K220), ISBLANK($D220)),"",INDEX(F_Kategoriak!$A$2:$A$15, MATCH($K220, F_Kategoriak!$E$2:$E$15, 0)))</f>
        <v/>
      </c>
      <c r="N220" s="44" t="str">
        <f>IF(OR(ISBLANK($K220), ISBLANK($D220)),"",INDEX(F_Kategoriak!F$2:F$15, MATCH($M220, F_Kategoriak!$A$2:$A$15, 0)))</f>
        <v/>
      </c>
      <c r="O220" s="110" t="str">
        <f>IF(OR(ISBLANK($K220), ISBLANK($D220)),"",INDEX(F_Kategoriak!G$2:G$15, MATCH($M220, F_Kategoriak!$A$2:$A$15, 0)))</f>
        <v/>
      </c>
    </row>
    <row r="221" spans="1:15" customFormat="1" x14ac:dyDescent="0.25">
      <c r="A221" s="90"/>
      <c r="B221" s="58"/>
      <c r="C221" s="59"/>
      <c r="D221" s="64"/>
      <c r="E221" s="123"/>
      <c r="F221" s="123"/>
      <c r="G221" s="123"/>
      <c r="H221" s="123"/>
      <c r="I221" s="44" t="str">
        <f t="shared" si="9"/>
        <v/>
      </c>
      <c r="J221" s="44" t="str">
        <f t="shared" si="10"/>
        <v/>
      </c>
      <c r="K221" s="44" t="str">
        <f>IF(A221="","",INDEX('1. Nevezési összesítő'!$D$3:$D$50,MATCH($A221,'1. Nevezési összesítő'!$A$3:$A$50,0)))</f>
        <v/>
      </c>
      <c r="L221" s="44" t="str">
        <f t="shared" si="11"/>
        <v/>
      </c>
      <c r="M221" s="44" t="str">
        <f>IF(OR(ISBLANK($K221), ISBLANK($D221)),"",INDEX(F_Kategoriak!$A$2:$A$15, MATCH($K221, F_Kategoriak!$E$2:$E$15, 0)))</f>
        <v/>
      </c>
      <c r="N221" s="44" t="str">
        <f>IF(OR(ISBLANK($K221), ISBLANK($D221)),"",INDEX(F_Kategoriak!F$2:F$15, MATCH($M221, F_Kategoriak!$A$2:$A$15, 0)))</f>
        <v/>
      </c>
      <c r="O221" s="110" t="str">
        <f>IF(OR(ISBLANK($K221), ISBLANK($D221)),"",INDEX(F_Kategoriak!G$2:G$15, MATCH($M221, F_Kategoriak!$A$2:$A$15, 0)))</f>
        <v/>
      </c>
    </row>
    <row r="222" spans="1:15" customFormat="1" x14ac:dyDescent="0.25">
      <c r="A222" s="90"/>
      <c r="B222" s="58"/>
      <c r="C222" s="59"/>
      <c r="D222" s="64"/>
      <c r="E222" s="123"/>
      <c r="F222" s="123"/>
      <c r="G222" s="123"/>
      <c r="H222" s="123"/>
      <c r="I222" s="44" t="str">
        <f t="shared" si="9"/>
        <v/>
      </c>
      <c r="J222" s="44" t="str">
        <f t="shared" si="10"/>
        <v/>
      </c>
      <c r="K222" s="44" t="str">
        <f>IF(A222="","",INDEX('1. Nevezési összesítő'!$D$3:$D$50,MATCH($A222,'1. Nevezési összesítő'!$A$3:$A$50,0)))</f>
        <v/>
      </c>
      <c r="L222" s="44" t="str">
        <f t="shared" si="11"/>
        <v/>
      </c>
      <c r="M222" s="44" t="str">
        <f>IF(OR(ISBLANK($K222), ISBLANK($D222)),"",INDEX(F_Kategoriak!$A$2:$A$15, MATCH($K222, F_Kategoriak!$E$2:$E$15, 0)))</f>
        <v/>
      </c>
      <c r="N222" s="44" t="str">
        <f>IF(OR(ISBLANK($K222), ISBLANK($D222)),"",INDEX(F_Kategoriak!F$2:F$15, MATCH($M222, F_Kategoriak!$A$2:$A$15, 0)))</f>
        <v/>
      </c>
      <c r="O222" s="110" t="str">
        <f>IF(OR(ISBLANK($K222), ISBLANK($D222)),"",INDEX(F_Kategoriak!G$2:G$15, MATCH($M222, F_Kategoriak!$A$2:$A$15, 0)))</f>
        <v/>
      </c>
    </row>
    <row r="223" spans="1:15" customFormat="1" x14ac:dyDescent="0.25">
      <c r="A223" s="90"/>
      <c r="B223" s="58"/>
      <c r="C223" s="59"/>
      <c r="D223" s="64"/>
      <c r="E223" s="123"/>
      <c r="F223" s="123"/>
      <c r="G223" s="123"/>
      <c r="H223" s="123"/>
      <c r="I223" s="44" t="str">
        <f t="shared" si="9"/>
        <v/>
      </c>
      <c r="J223" s="44" t="str">
        <f t="shared" si="10"/>
        <v/>
      </c>
      <c r="K223" s="44" t="str">
        <f>IF(A223="","",INDEX('1. Nevezési összesítő'!$D$3:$D$50,MATCH($A223,'1. Nevezési összesítő'!$A$3:$A$50,0)))</f>
        <v/>
      </c>
      <c r="L223" s="44" t="str">
        <f t="shared" si="11"/>
        <v/>
      </c>
      <c r="M223" s="44" t="str">
        <f>IF(OR(ISBLANK($K223), ISBLANK($D223)),"",INDEX(F_Kategoriak!$A$2:$A$15, MATCH($K223, F_Kategoriak!$E$2:$E$15, 0)))</f>
        <v/>
      </c>
      <c r="N223" s="44" t="str">
        <f>IF(OR(ISBLANK($K223), ISBLANK($D223)),"",INDEX(F_Kategoriak!F$2:F$15, MATCH($M223, F_Kategoriak!$A$2:$A$15, 0)))</f>
        <v/>
      </c>
      <c r="O223" s="110" t="str">
        <f>IF(OR(ISBLANK($K223), ISBLANK($D223)),"",INDEX(F_Kategoriak!G$2:G$15, MATCH($M223, F_Kategoriak!$A$2:$A$15, 0)))</f>
        <v/>
      </c>
    </row>
    <row r="224" spans="1:15" customFormat="1" x14ac:dyDescent="0.25">
      <c r="A224" s="90"/>
      <c r="B224" s="58"/>
      <c r="C224" s="59"/>
      <c r="D224" s="64"/>
      <c r="E224" s="123"/>
      <c r="F224" s="123"/>
      <c r="G224" s="123"/>
      <c r="H224" s="123"/>
      <c r="I224" s="44" t="str">
        <f t="shared" si="9"/>
        <v/>
      </c>
      <c r="J224" s="44" t="str">
        <f t="shared" si="10"/>
        <v/>
      </c>
      <c r="K224" s="44" t="str">
        <f>IF(A224="","",INDEX('1. Nevezési összesítő'!$D$3:$D$50,MATCH($A224,'1. Nevezési összesítő'!$A$3:$A$50,0)))</f>
        <v/>
      </c>
      <c r="L224" s="44" t="str">
        <f t="shared" si="11"/>
        <v/>
      </c>
      <c r="M224" s="44" t="str">
        <f>IF(OR(ISBLANK($K224), ISBLANK($D224)),"",INDEX(F_Kategoriak!$A$2:$A$15, MATCH($K224, F_Kategoriak!$E$2:$E$15, 0)))</f>
        <v/>
      </c>
      <c r="N224" s="44" t="str">
        <f>IF(OR(ISBLANK($K224), ISBLANK($D224)),"",INDEX(F_Kategoriak!F$2:F$15, MATCH($M224, F_Kategoriak!$A$2:$A$15, 0)))</f>
        <v/>
      </c>
      <c r="O224" s="110" t="str">
        <f>IF(OR(ISBLANK($K224), ISBLANK($D224)),"",INDEX(F_Kategoriak!G$2:G$15, MATCH($M224, F_Kategoriak!$A$2:$A$15, 0)))</f>
        <v/>
      </c>
    </row>
    <row r="225" spans="1:15" customFormat="1" x14ac:dyDescent="0.25">
      <c r="A225" s="90"/>
      <c r="B225" s="58"/>
      <c r="C225" s="59"/>
      <c r="D225" s="64"/>
      <c r="E225" s="123"/>
      <c r="F225" s="123"/>
      <c r="G225" s="123"/>
      <c r="H225" s="123"/>
      <c r="I225" s="44" t="str">
        <f t="shared" si="9"/>
        <v/>
      </c>
      <c r="J225" s="44" t="str">
        <f t="shared" si="10"/>
        <v/>
      </c>
      <c r="K225" s="44" t="str">
        <f>IF(A225="","",INDEX('1. Nevezési összesítő'!$D$3:$D$50,MATCH($A225,'1. Nevezési összesítő'!$A$3:$A$50,0)))</f>
        <v/>
      </c>
      <c r="L225" s="44" t="str">
        <f t="shared" si="11"/>
        <v/>
      </c>
      <c r="M225" s="44" t="str">
        <f>IF(OR(ISBLANK($K225), ISBLANK($D225)),"",INDEX(F_Kategoriak!$A$2:$A$15, MATCH($K225, F_Kategoriak!$E$2:$E$15, 0)))</f>
        <v/>
      </c>
      <c r="N225" s="44" t="str">
        <f>IF(OR(ISBLANK($K225), ISBLANK($D225)),"",INDEX(F_Kategoriak!F$2:F$15, MATCH($M225, F_Kategoriak!$A$2:$A$15, 0)))</f>
        <v/>
      </c>
      <c r="O225" s="110" t="str">
        <f>IF(OR(ISBLANK($K225), ISBLANK($D225)),"",INDEX(F_Kategoriak!G$2:G$15, MATCH($M225, F_Kategoriak!$A$2:$A$15, 0)))</f>
        <v/>
      </c>
    </row>
    <row r="226" spans="1:15" customFormat="1" x14ac:dyDescent="0.25">
      <c r="A226" s="90"/>
      <c r="B226" s="58"/>
      <c r="C226" s="59"/>
      <c r="D226" s="64"/>
      <c r="E226" s="123"/>
      <c r="F226" s="123"/>
      <c r="G226" s="123"/>
      <c r="H226" s="123"/>
      <c r="I226" s="44" t="str">
        <f t="shared" si="9"/>
        <v/>
      </c>
      <c r="J226" s="44" t="str">
        <f t="shared" si="10"/>
        <v/>
      </c>
      <c r="K226" s="44" t="str">
        <f>IF(A226="","",INDEX('1. Nevezési összesítő'!$D$3:$D$50,MATCH($A226,'1. Nevezési összesítő'!$A$3:$A$50,0)))</f>
        <v/>
      </c>
      <c r="L226" s="44" t="str">
        <f t="shared" si="11"/>
        <v/>
      </c>
      <c r="M226" s="44" t="str">
        <f>IF(OR(ISBLANK($K226), ISBLANK($D226)),"",INDEX(F_Kategoriak!$A$2:$A$15, MATCH($K226, F_Kategoriak!$E$2:$E$15, 0)))</f>
        <v/>
      </c>
      <c r="N226" s="44" t="str">
        <f>IF(OR(ISBLANK($K226), ISBLANK($D226)),"",INDEX(F_Kategoriak!F$2:F$15, MATCH($M226, F_Kategoriak!$A$2:$A$15, 0)))</f>
        <v/>
      </c>
      <c r="O226" s="110" t="str">
        <f>IF(OR(ISBLANK($K226), ISBLANK($D226)),"",INDEX(F_Kategoriak!G$2:G$15, MATCH($M226, F_Kategoriak!$A$2:$A$15, 0)))</f>
        <v/>
      </c>
    </row>
    <row r="227" spans="1:15" customFormat="1" x14ac:dyDescent="0.25">
      <c r="A227" s="90"/>
      <c r="B227" s="58"/>
      <c r="C227" s="59"/>
      <c r="D227" s="64"/>
      <c r="E227" s="123"/>
      <c r="F227" s="123"/>
      <c r="G227" s="123"/>
      <c r="H227" s="123"/>
      <c r="I227" s="44" t="str">
        <f t="shared" si="9"/>
        <v/>
      </c>
      <c r="J227" s="44" t="str">
        <f t="shared" si="10"/>
        <v/>
      </c>
      <c r="K227" s="44" t="str">
        <f>IF(A227="","",INDEX('1. Nevezési összesítő'!$D$3:$D$50,MATCH($A227,'1. Nevezési összesítő'!$A$3:$A$50,0)))</f>
        <v/>
      </c>
      <c r="L227" s="44" t="str">
        <f t="shared" si="11"/>
        <v/>
      </c>
      <c r="M227" s="44" t="str">
        <f>IF(OR(ISBLANK($K227), ISBLANK($D227)),"",INDEX(F_Kategoriak!$A$2:$A$15, MATCH($K227, F_Kategoriak!$E$2:$E$15, 0)))</f>
        <v/>
      </c>
      <c r="N227" s="44" t="str">
        <f>IF(OR(ISBLANK($K227), ISBLANK($D227)),"",INDEX(F_Kategoriak!F$2:F$15, MATCH($M227, F_Kategoriak!$A$2:$A$15, 0)))</f>
        <v/>
      </c>
      <c r="O227" s="110" t="str">
        <f>IF(OR(ISBLANK($K227), ISBLANK($D227)),"",INDEX(F_Kategoriak!G$2:G$15, MATCH($M227, F_Kategoriak!$A$2:$A$15, 0)))</f>
        <v/>
      </c>
    </row>
    <row r="228" spans="1:15" customFormat="1" x14ac:dyDescent="0.25">
      <c r="A228" s="90"/>
      <c r="B228" s="58"/>
      <c r="C228" s="59"/>
      <c r="D228" s="64"/>
      <c r="E228" s="123"/>
      <c r="F228" s="123"/>
      <c r="G228" s="123"/>
      <c r="H228" s="123"/>
      <c r="I228" s="44" t="str">
        <f t="shared" si="9"/>
        <v/>
      </c>
      <c r="J228" s="44" t="str">
        <f t="shared" si="10"/>
        <v/>
      </c>
      <c r="K228" s="44" t="str">
        <f>IF(A228="","",INDEX('1. Nevezési összesítő'!$D$3:$D$50,MATCH($A228,'1. Nevezési összesítő'!$A$3:$A$50,0)))</f>
        <v/>
      </c>
      <c r="L228" s="44" t="str">
        <f t="shared" si="11"/>
        <v/>
      </c>
      <c r="M228" s="44" t="str">
        <f>IF(OR(ISBLANK($K228), ISBLANK($D228)),"",INDEX(F_Kategoriak!$A$2:$A$15, MATCH($K228, F_Kategoriak!$E$2:$E$15, 0)))</f>
        <v/>
      </c>
      <c r="N228" s="44" t="str">
        <f>IF(OR(ISBLANK($K228), ISBLANK($D228)),"",INDEX(F_Kategoriak!F$2:F$15, MATCH($M228, F_Kategoriak!$A$2:$A$15, 0)))</f>
        <v/>
      </c>
      <c r="O228" s="110" t="str">
        <f>IF(OR(ISBLANK($K228), ISBLANK($D228)),"",INDEX(F_Kategoriak!G$2:G$15, MATCH($M228, F_Kategoriak!$A$2:$A$15, 0)))</f>
        <v/>
      </c>
    </row>
    <row r="229" spans="1:15" customFormat="1" x14ac:dyDescent="0.25">
      <c r="A229" s="90"/>
      <c r="B229" s="58"/>
      <c r="C229" s="59"/>
      <c r="D229" s="64"/>
      <c r="E229" s="123"/>
      <c r="F229" s="123"/>
      <c r="G229" s="123"/>
      <c r="H229" s="123"/>
      <c r="I229" s="44" t="str">
        <f t="shared" si="9"/>
        <v/>
      </c>
      <c r="J229" s="44" t="str">
        <f t="shared" si="10"/>
        <v/>
      </c>
      <c r="K229" s="44" t="str">
        <f>IF(A229="","",INDEX('1. Nevezési összesítő'!$D$3:$D$50,MATCH($A229,'1. Nevezési összesítő'!$A$3:$A$50,0)))</f>
        <v/>
      </c>
      <c r="L229" s="44" t="str">
        <f t="shared" si="11"/>
        <v/>
      </c>
      <c r="M229" s="44" t="str">
        <f>IF(OR(ISBLANK($K229), ISBLANK($D229)),"",INDEX(F_Kategoriak!$A$2:$A$15, MATCH($K229, F_Kategoriak!$E$2:$E$15, 0)))</f>
        <v/>
      </c>
      <c r="N229" s="44" t="str">
        <f>IF(OR(ISBLANK($K229), ISBLANK($D229)),"",INDEX(F_Kategoriak!F$2:F$15, MATCH($M229, F_Kategoriak!$A$2:$A$15, 0)))</f>
        <v/>
      </c>
      <c r="O229" s="110" t="str">
        <f>IF(OR(ISBLANK($K229), ISBLANK($D229)),"",INDEX(F_Kategoriak!G$2:G$15, MATCH($M229, F_Kategoriak!$A$2:$A$15, 0)))</f>
        <v/>
      </c>
    </row>
    <row r="230" spans="1:15" customFormat="1" x14ac:dyDescent="0.25">
      <c r="A230" s="90"/>
      <c r="B230" s="58"/>
      <c r="C230" s="59"/>
      <c r="D230" s="64"/>
      <c r="E230" s="123"/>
      <c r="F230" s="123"/>
      <c r="G230" s="123"/>
      <c r="H230" s="123"/>
      <c r="I230" s="44" t="str">
        <f t="shared" si="9"/>
        <v/>
      </c>
      <c r="J230" s="44" t="str">
        <f t="shared" si="10"/>
        <v/>
      </c>
      <c r="K230" s="44" t="str">
        <f>IF(A230="","",INDEX('1. Nevezési összesítő'!$D$3:$D$50,MATCH($A230,'1. Nevezési összesítő'!$A$3:$A$50,0)))</f>
        <v/>
      </c>
      <c r="L230" s="44" t="str">
        <f t="shared" si="11"/>
        <v/>
      </c>
      <c r="M230" s="44" t="str">
        <f>IF(OR(ISBLANK($K230), ISBLANK($D230)),"",INDEX(F_Kategoriak!$A$2:$A$15, MATCH($K230, F_Kategoriak!$E$2:$E$15, 0)))</f>
        <v/>
      </c>
      <c r="N230" s="44" t="str">
        <f>IF(OR(ISBLANK($K230), ISBLANK($D230)),"",INDEX(F_Kategoriak!F$2:F$15, MATCH($M230, F_Kategoriak!$A$2:$A$15, 0)))</f>
        <v/>
      </c>
      <c r="O230" s="110" t="str">
        <f>IF(OR(ISBLANK($K230), ISBLANK($D230)),"",INDEX(F_Kategoriak!G$2:G$15, MATCH($M230, F_Kategoriak!$A$2:$A$15, 0)))</f>
        <v/>
      </c>
    </row>
    <row r="231" spans="1:15" customFormat="1" x14ac:dyDescent="0.25">
      <c r="A231" s="90"/>
      <c r="B231" s="58"/>
      <c r="C231" s="59"/>
      <c r="D231" s="64"/>
      <c r="E231" s="123"/>
      <c r="F231" s="123"/>
      <c r="G231" s="123"/>
      <c r="H231" s="123"/>
      <c r="I231" s="44" t="str">
        <f t="shared" si="9"/>
        <v/>
      </c>
      <c r="J231" s="44" t="str">
        <f t="shared" si="10"/>
        <v/>
      </c>
      <c r="K231" s="44" t="str">
        <f>IF(A231="","",INDEX('1. Nevezési összesítő'!$D$3:$D$50,MATCH($A231,'1. Nevezési összesítő'!$A$3:$A$50,0)))</f>
        <v/>
      </c>
      <c r="L231" s="44" t="str">
        <f t="shared" si="11"/>
        <v/>
      </c>
      <c r="M231" s="44" t="str">
        <f>IF(OR(ISBLANK($K231), ISBLANK($D231)),"",INDEX(F_Kategoriak!$A$2:$A$15, MATCH($K231, F_Kategoriak!$E$2:$E$15, 0)))</f>
        <v/>
      </c>
      <c r="N231" s="44" t="str">
        <f>IF(OR(ISBLANK($K231), ISBLANK($D231)),"",INDEX(F_Kategoriak!F$2:F$15, MATCH($M231, F_Kategoriak!$A$2:$A$15, 0)))</f>
        <v/>
      </c>
      <c r="O231" s="110" t="str">
        <f>IF(OR(ISBLANK($K231), ISBLANK($D231)),"",INDEX(F_Kategoriak!G$2:G$15, MATCH($M231, F_Kategoriak!$A$2:$A$15, 0)))</f>
        <v/>
      </c>
    </row>
    <row r="232" spans="1:15" customFormat="1" x14ac:dyDescent="0.25">
      <c r="A232" s="90"/>
      <c r="B232" s="58"/>
      <c r="C232" s="59"/>
      <c r="D232" s="64"/>
      <c r="E232" s="123"/>
      <c r="F232" s="123"/>
      <c r="G232" s="123"/>
      <c r="H232" s="123"/>
      <c r="I232" s="44" t="str">
        <f t="shared" si="9"/>
        <v/>
      </c>
      <c r="J232" s="44" t="str">
        <f t="shared" si="10"/>
        <v/>
      </c>
      <c r="K232" s="44" t="str">
        <f>IF(A232="","",INDEX('1. Nevezési összesítő'!$D$3:$D$50,MATCH($A232,'1. Nevezési összesítő'!$A$3:$A$50,0)))</f>
        <v/>
      </c>
      <c r="L232" s="44" t="str">
        <f t="shared" si="11"/>
        <v/>
      </c>
      <c r="M232" s="44" t="str">
        <f>IF(OR(ISBLANK($K232), ISBLANK($D232)),"",INDEX(F_Kategoriak!$A$2:$A$15, MATCH($K232, F_Kategoriak!$E$2:$E$15, 0)))</f>
        <v/>
      </c>
      <c r="N232" s="44" t="str">
        <f>IF(OR(ISBLANK($K232), ISBLANK($D232)),"",INDEX(F_Kategoriak!F$2:F$15, MATCH($M232, F_Kategoriak!$A$2:$A$15, 0)))</f>
        <v/>
      </c>
      <c r="O232" s="110" t="str">
        <f>IF(OR(ISBLANK($K232), ISBLANK($D232)),"",INDEX(F_Kategoriak!G$2:G$15, MATCH($M232, F_Kategoriak!$A$2:$A$15, 0)))</f>
        <v/>
      </c>
    </row>
    <row r="233" spans="1:15" customFormat="1" x14ac:dyDescent="0.25">
      <c r="A233" s="90"/>
      <c r="B233" s="58"/>
      <c r="C233" s="59"/>
      <c r="D233" s="64"/>
      <c r="E233" s="123"/>
      <c r="F233" s="123"/>
      <c r="G233" s="123"/>
      <c r="H233" s="123"/>
      <c r="I233" s="44" t="str">
        <f t="shared" si="9"/>
        <v/>
      </c>
      <c r="J233" s="44" t="str">
        <f t="shared" si="10"/>
        <v/>
      </c>
      <c r="K233" s="44" t="str">
        <f>IF(A233="","",INDEX('1. Nevezési összesítő'!$D$3:$D$50,MATCH($A233,'1. Nevezési összesítő'!$A$3:$A$50,0)))</f>
        <v/>
      </c>
      <c r="L233" s="44" t="str">
        <f t="shared" si="11"/>
        <v/>
      </c>
      <c r="M233" s="44" t="str">
        <f>IF(OR(ISBLANK($K233), ISBLANK($D233)),"",INDEX(F_Kategoriak!$A$2:$A$15, MATCH($K233, F_Kategoriak!$E$2:$E$15, 0)))</f>
        <v/>
      </c>
      <c r="N233" s="44" t="str">
        <f>IF(OR(ISBLANK($K233), ISBLANK($D233)),"",INDEX(F_Kategoriak!F$2:F$15, MATCH($M233, F_Kategoriak!$A$2:$A$15, 0)))</f>
        <v/>
      </c>
      <c r="O233" s="110" t="str">
        <f>IF(OR(ISBLANK($K233), ISBLANK($D233)),"",INDEX(F_Kategoriak!G$2:G$15, MATCH($M233, F_Kategoriak!$A$2:$A$15, 0)))</f>
        <v/>
      </c>
    </row>
    <row r="234" spans="1:15" customFormat="1" x14ac:dyDescent="0.25">
      <c r="A234" s="90"/>
      <c r="B234" s="58"/>
      <c r="C234" s="59"/>
      <c r="D234" s="64"/>
      <c r="E234" s="123"/>
      <c r="F234" s="123"/>
      <c r="G234" s="123"/>
      <c r="H234" s="123"/>
      <c r="I234" s="44" t="str">
        <f t="shared" si="9"/>
        <v/>
      </c>
      <c r="J234" s="44" t="str">
        <f t="shared" si="10"/>
        <v/>
      </c>
      <c r="K234" s="44" t="str">
        <f>IF(A234="","",INDEX('1. Nevezési összesítő'!$D$3:$D$50,MATCH($A234,'1. Nevezési összesítő'!$A$3:$A$50,0)))</f>
        <v/>
      </c>
      <c r="L234" s="44" t="str">
        <f t="shared" si="11"/>
        <v/>
      </c>
      <c r="M234" s="44" t="str">
        <f>IF(OR(ISBLANK($K234), ISBLANK($D234)),"",INDEX(F_Kategoriak!$A$2:$A$15, MATCH($K234, F_Kategoriak!$E$2:$E$15, 0)))</f>
        <v/>
      </c>
      <c r="N234" s="44" t="str">
        <f>IF(OR(ISBLANK($K234), ISBLANK($D234)),"",INDEX(F_Kategoriak!F$2:F$15, MATCH($M234, F_Kategoriak!$A$2:$A$15, 0)))</f>
        <v/>
      </c>
      <c r="O234" s="110" t="str">
        <f>IF(OR(ISBLANK($K234), ISBLANK($D234)),"",INDEX(F_Kategoriak!G$2:G$15, MATCH($M234, F_Kategoriak!$A$2:$A$15, 0)))</f>
        <v/>
      </c>
    </row>
    <row r="235" spans="1:15" customFormat="1" x14ac:dyDescent="0.25">
      <c r="A235" s="90"/>
      <c r="B235" s="58"/>
      <c r="C235" s="59"/>
      <c r="D235" s="64"/>
      <c r="E235" s="123"/>
      <c r="F235" s="123"/>
      <c r="G235" s="123"/>
      <c r="H235" s="123"/>
      <c r="I235" s="44" t="str">
        <f t="shared" si="9"/>
        <v/>
      </c>
      <c r="J235" s="44" t="str">
        <f t="shared" si="10"/>
        <v/>
      </c>
      <c r="K235" s="44" t="str">
        <f>IF(A235="","",INDEX('1. Nevezési összesítő'!$D$3:$D$50,MATCH($A235,'1. Nevezési összesítő'!$A$3:$A$50,0)))</f>
        <v/>
      </c>
      <c r="L235" s="44" t="str">
        <f t="shared" si="11"/>
        <v/>
      </c>
      <c r="M235" s="44" t="str">
        <f>IF(OR(ISBLANK($K235), ISBLANK($D235)),"",INDEX(F_Kategoriak!$A$2:$A$15, MATCH($K235, F_Kategoriak!$E$2:$E$15, 0)))</f>
        <v/>
      </c>
      <c r="N235" s="44" t="str">
        <f>IF(OR(ISBLANK($K235), ISBLANK($D235)),"",INDEX(F_Kategoriak!F$2:F$15, MATCH($M235, F_Kategoriak!$A$2:$A$15, 0)))</f>
        <v/>
      </c>
      <c r="O235" s="110" t="str">
        <f>IF(OR(ISBLANK($K235), ISBLANK($D235)),"",INDEX(F_Kategoriak!G$2:G$15, MATCH($M235, F_Kategoriak!$A$2:$A$15, 0)))</f>
        <v/>
      </c>
    </row>
    <row r="236" spans="1:15" customFormat="1" x14ac:dyDescent="0.25">
      <c r="A236" s="90"/>
      <c r="B236" s="58"/>
      <c r="C236" s="59"/>
      <c r="D236" s="64"/>
      <c r="E236" s="123"/>
      <c r="F236" s="123"/>
      <c r="G236" s="123"/>
      <c r="H236" s="123"/>
      <c r="I236" s="44" t="str">
        <f t="shared" si="9"/>
        <v/>
      </c>
      <c r="J236" s="44" t="str">
        <f t="shared" si="10"/>
        <v/>
      </c>
      <c r="K236" s="44" t="str">
        <f>IF(A236="","",INDEX('1. Nevezési összesítő'!$D$3:$D$50,MATCH($A236,'1. Nevezési összesítő'!$A$3:$A$50,0)))</f>
        <v/>
      </c>
      <c r="L236" s="44" t="str">
        <f t="shared" si="11"/>
        <v/>
      </c>
      <c r="M236" s="44" t="str">
        <f>IF(OR(ISBLANK($K236), ISBLANK($D236)),"",INDEX(F_Kategoriak!$A$2:$A$15, MATCH($K236, F_Kategoriak!$E$2:$E$15, 0)))</f>
        <v/>
      </c>
      <c r="N236" s="44" t="str">
        <f>IF(OR(ISBLANK($K236), ISBLANK($D236)),"",INDEX(F_Kategoriak!F$2:F$15, MATCH($M236, F_Kategoriak!$A$2:$A$15, 0)))</f>
        <v/>
      </c>
      <c r="O236" s="110" t="str">
        <f>IF(OR(ISBLANK($K236), ISBLANK($D236)),"",INDEX(F_Kategoriak!G$2:G$15, MATCH($M236, F_Kategoriak!$A$2:$A$15, 0)))</f>
        <v/>
      </c>
    </row>
    <row r="237" spans="1:15" customFormat="1" x14ac:dyDescent="0.25">
      <c r="A237" s="90"/>
      <c r="B237" s="58"/>
      <c r="C237" s="59"/>
      <c r="D237" s="64"/>
      <c r="E237" s="123"/>
      <c r="F237" s="123"/>
      <c r="G237" s="123"/>
      <c r="H237" s="123"/>
      <c r="I237" s="44" t="str">
        <f t="shared" si="9"/>
        <v/>
      </c>
      <c r="J237" s="44" t="str">
        <f t="shared" si="10"/>
        <v/>
      </c>
      <c r="K237" s="44" t="str">
        <f>IF(A237="","",INDEX('1. Nevezési összesítő'!$D$3:$D$50,MATCH($A237,'1. Nevezési összesítő'!$A$3:$A$50,0)))</f>
        <v/>
      </c>
      <c r="L237" s="44" t="str">
        <f t="shared" si="11"/>
        <v/>
      </c>
      <c r="M237" s="44" t="str">
        <f>IF(OR(ISBLANK($K237), ISBLANK($D237)),"",INDEX(F_Kategoriak!$A$2:$A$15, MATCH($K237, F_Kategoriak!$E$2:$E$15, 0)))</f>
        <v/>
      </c>
      <c r="N237" s="44" t="str">
        <f>IF(OR(ISBLANK($K237), ISBLANK($D237)),"",INDEX(F_Kategoriak!F$2:F$15, MATCH($M237, F_Kategoriak!$A$2:$A$15, 0)))</f>
        <v/>
      </c>
      <c r="O237" s="110" t="str">
        <f>IF(OR(ISBLANK($K237), ISBLANK($D237)),"",INDEX(F_Kategoriak!G$2:G$15, MATCH($M237, F_Kategoriak!$A$2:$A$15, 0)))</f>
        <v/>
      </c>
    </row>
    <row r="238" spans="1:15" customFormat="1" x14ac:dyDescent="0.25">
      <c r="A238" s="90"/>
      <c r="B238" s="58"/>
      <c r="C238" s="59"/>
      <c r="D238" s="64"/>
      <c r="E238" s="123"/>
      <c r="F238" s="123"/>
      <c r="G238" s="123"/>
      <c r="H238" s="123"/>
      <c r="I238" s="44" t="str">
        <f t="shared" si="9"/>
        <v/>
      </c>
      <c r="J238" s="44" t="str">
        <f t="shared" si="10"/>
        <v/>
      </c>
      <c r="K238" s="44" t="str">
        <f>IF(A238="","",INDEX('1. Nevezési összesítő'!$D$3:$D$50,MATCH($A238,'1. Nevezési összesítő'!$A$3:$A$50,0)))</f>
        <v/>
      </c>
      <c r="L238" s="44" t="str">
        <f t="shared" si="11"/>
        <v/>
      </c>
      <c r="M238" s="44" t="str">
        <f>IF(OR(ISBLANK($K238), ISBLANK($D238)),"",INDEX(F_Kategoriak!$A$2:$A$15, MATCH($K238, F_Kategoriak!$E$2:$E$15, 0)))</f>
        <v/>
      </c>
      <c r="N238" s="44" t="str">
        <f>IF(OR(ISBLANK($K238), ISBLANK($D238)),"",INDEX(F_Kategoriak!F$2:F$15, MATCH($M238, F_Kategoriak!$A$2:$A$15, 0)))</f>
        <v/>
      </c>
      <c r="O238" s="110" t="str">
        <f>IF(OR(ISBLANK($K238), ISBLANK($D238)),"",INDEX(F_Kategoriak!G$2:G$15, MATCH($M238, F_Kategoriak!$A$2:$A$15, 0)))</f>
        <v/>
      </c>
    </row>
    <row r="239" spans="1:15" customFormat="1" x14ac:dyDescent="0.25">
      <c r="A239" s="90"/>
      <c r="B239" s="58"/>
      <c r="C239" s="59"/>
      <c r="D239" s="64"/>
      <c r="E239" s="123"/>
      <c r="F239" s="123"/>
      <c r="G239" s="123"/>
      <c r="H239" s="123"/>
      <c r="I239" s="44" t="str">
        <f t="shared" si="9"/>
        <v/>
      </c>
      <c r="J239" s="44" t="str">
        <f t="shared" si="10"/>
        <v/>
      </c>
      <c r="K239" s="44" t="str">
        <f>IF(A239="","",INDEX('1. Nevezési összesítő'!$D$3:$D$50,MATCH($A239,'1. Nevezési összesítő'!$A$3:$A$50,0)))</f>
        <v/>
      </c>
      <c r="L239" s="44" t="str">
        <f t="shared" si="11"/>
        <v/>
      </c>
      <c r="M239" s="44" t="str">
        <f>IF(OR(ISBLANK($K239), ISBLANK($D239)),"",INDEX(F_Kategoriak!$A$2:$A$15, MATCH($K239, F_Kategoriak!$E$2:$E$15, 0)))</f>
        <v/>
      </c>
      <c r="N239" s="44" t="str">
        <f>IF(OR(ISBLANK($K239), ISBLANK($D239)),"",INDEX(F_Kategoriak!F$2:F$15, MATCH($M239, F_Kategoriak!$A$2:$A$15, 0)))</f>
        <v/>
      </c>
      <c r="O239" s="110" t="str">
        <f>IF(OR(ISBLANK($K239), ISBLANK($D239)),"",INDEX(F_Kategoriak!G$2:G$15, MATCH($M239, F_Kategoriak!$A$2:$A$15, 0)))</f>
        <v/>
      </c>
    </row>
    <row r="240" spans="1:15" customFormat="1" x14ac:dyDescent="0.25">
      <c r="A240" s="90"/>
      <c r="B240" s="58"/>
      <c r="C240" s="59"/>
      <c r="D240" s="64"/>
      <c r="E240" s="123"/>
      <c r="F240" s="123"/>
      <c r="G240" s="123"/>
      <c r="H240" s="123"/>
      <c r="I240" s="44" t="str">
        <f t="shared" si="9"/>
        <v/>
      </c>
      <c r="J240" s="44" t="str">
        <f t="shared" si="10"/>
        <v/>
      </c>
      <c r="K240" s="44" t="str">
        <f>IF(A240="","",INDEX('1. Nevezési összesítő'!$D$3:$D$50,MATCH($A240,'1. Nevezési összesítő'!$A$3:$A$50,0)))</f>
        <v/>
      </c>
      <c r="L240" s="44" t="str">
        <f t="shared" si="11"/>
        <v/>
      </c>
      <c r="M240" s="44" t="str">
        <f>IF(OR(ISBLANK($K240), ISBLANK($D240)),"",INDEX(F_Kategoriak!$A$2:$A$15, MATCH($K240, F_Kategoriak!$E$2:$E$15, 0)))</f>
        <v/>
      </c>
      <c r="N240" s="44" t="str">
        <f>IF(OR(ISBLANK($K240), ISBLANK($D240)),"",INDEX(F_Kategoriak!F$2:F$15, MATCH($M240, F_Kategoriak!$A$2:$A$15, 0)))</f>
        <v/>
      </c>
      <c r="O240" s="110" t="str">
        <f>IF(OR(ISBLANK($K240), ISBLANK($D240)),"",INDEX(F_Kategoriak!G$2:G$15, MATCH($M240, F_Kategoriak!$A$2:$A$15, 0)))</f>
        <v/>
      </c>
    </row>
    <row r="241" spans="1:15" customFormat="1" x14ac:dyDescent="0.25">
      <c r="A241" s="90"/>
      <c r="B241" s="58"/>
      <c r="C241" s="59"/>
      <c r="D241" s="64"/>
      <c r="E241" s="123"/>
      <c r="F241" s="123"/>
      <c r="G241" s="123"/>
      <c r="H241" s="123"/>
      <c r="I241" s="44" t="str">
        <f t="shared" si="9"/>
        <v/>
      </c>
      <c r="J241" s="44" t="str">
        <f t="shared" si="10"/>
        <v/>
      </c>
      <c r="K241" s="44" t="str">
        <f>IF(A241="","",INDEX('1. Nevezési összesítő'!$D$3:$D$50,MATCH($A241,'1. Nevezési összesítő'!$A$3:$A$50,0)))</f>
        <v/>
      </c>
      <c r="L241" s="44" t="str">
        <f t="shared" si="11"/>
        <v/>
      </c>
      <c r="M241" s="44" t="str">
        <f>IF(OR(ISBLANK($K241), ISBLANK($D241)),"",INDEX(F_Kategoriak!$A$2:$A$15, MATCH($K241, F_Kategoriak!$E$2:$E$15, 0)))</f>
        <v/>
      </c>
      <c r="N241" s="44" t="str">
        <f>IF(OR(ISBLANK($K241), ISBLANK($D241)),"",INDEX(F_Kategoriak!F$2:F$15, MATCH($M241, F_Kategoriak!$A$2:$A$15, 0)))</f>
        <v/>
      </c>
      <c r="O241" s="110" t="str">
        <f>IF(OR(ISBLANK($K241), ISBLANK($D241)),"",INDEX(F_Kategoriak!G$2:G$15, MATCH($M241, F_Kategoriak!$A$2:$A$15, 0)))</f>
        <v/>
      </c>
    </row>
    <row r="242" spans="1:15" customFormat="1" x14ac:dyDescent="0.25">
      <c r="A242" s="90"/>
      <c r="B242" s="58"/>
      <c r="C242" s="59"/>
      <c r="D242" s="64"/>
      <c r="E242" s="123"/>
      <c r="F242" s="123"/>
      <c r="G242" s="123"/>
      <c r="H242" s="123"/>
      <c r="I242" s="44" t="str">
        <f t="shared" si="9"/>
        <v/>
      </c>
      <c r="J242" s="44" t="str">
        <f t="shared" si="10"/>
        <v/>
      </c>
      <c r="K242" s="44" t="str">
        <f>IF(A242="","",INDEX('1. Nevezési összesítő'!$D$3:$D$50,MATCH($A242,'1. Nevezési összesítő'!$A$3:$A$50,0)))</f>
        <v/>
      </c>
      <c r="L242" s="44" t="str">
        <f t="shared" si="11"/>
        <v/>
      </c>
      <c r="M242" s="44" t="str">
        <f>IF(OR(ISBLANK($K242), ISBLANK($D242)),"",INDEX(F_Kategoriak!$A$2:$A$15, MATCH($K242, F_Kategoriak!$E$2:$E$15, 0)))</f>
        <v/>
      </c>
      <c r="N242" s="44" t="str">
        <f>IF(OR(ISBLANK($K242), ISBLANK($D242)),"",INDEX(F_Kategoriak!F$2:F$15, MATCH($M242, F_Kategoriak!$A$2:$A$15, 0)))</f>
        <v/>
      </c>
      <c r="O242" s="110" t="str">
        <f>IF(OR(ISBLANK($K242), ISBLANK($D242)),"",INDEX(F_Kategoriak!G$2:G$15, MATCH($M242, F_Kategoriak!$A$2:$A$15, 0)))</f>
        <v/>
      </c>
    </row>
    <row r="243" spans="1:15" customFormat="1" x14ac:dyDescent="0.25">
      <c r="A243" s="90"/>
      <c r="B243" s="58"/>
      <c r="C243" s="59"/>
      <c r="D243" s="64"/>
      <c r="E243" s="123"/>
      <c r="F243" s="123"/>
      <c r="G243" s="123"/>
      <c r="H243" s="123"/>
      <c r="I243" s="44" t="str">
        <f t="shared" si="9"/>
        <v/>
      </c>
      <c r="J243" s="44" t="str">
        <f t="shared" si="10"/>
        <v/>
      </c>
      <c r="K243" s="44" t="str">
        <f>IF(A243="","",INDEX('1. Nevezési összesítő'!$D$3:$D$50,MATCH($A243,'1. Nevezési összesítő'!$A$3:$A$50,0)))</f>
        <v/>
      </c>
      <c r="L243" s="44" t="str">
        <f t="shared" si="11"/>
        <v/>
      </c>
      <c r="M243" s="44" t="str">
        <f>IF(OR(ISBLANK($K243), ISBLANK($D243)),"",INDEX(F_Kategoriak!$A$2:$A$15, MATCH($K243, F_Kategoriak!$E$2:$E$15, 0)))</f>
        <v/>
      </c>
      <c r="N243" s="44" t="str">
        <f>IF(OR(ISBLANK($K243), ISBLANK($D243)),"",INDEX(F_Kategoriak!F$2:F$15, MATCH($M243, F_Kategoriak!$A$2:$A$15, 0)))</f>
        <v/>
      </c>
      <c r="O243" s="110" t="str">
        <f>IF(OR(ISBLANK($K243), ISBLANK($D243)),"",INDEX(F_Kategoriak!G$2:G$15, MATCH($M243, F_Kategoriak!$A$2:$A$15, 0)))</f>
        <v/>
      </c>
    </row>
    <row r="244" spans="1:15" customFormat="1" x14ac:dyDescent="0.25">
      <c r="A244" s="90"/>
      <c r="B244" s="58"/>
      <c r="C244" s="59"/>
      <c r="D244" s="64"/>
      <c r="E244" s="123"/>
      <c r="F244" s="123"/>
      <c r="G244" s="123"/>
      <c r="H244" s="123"/>
      <c r="I244" s="44" t="str">
        <f t="shared" si="9"/>
        <v/>
      </c>
      <c r="J244" s="44" t="str">
        <f t="shared" si="10"/>
        <v/>
      </c>
      <c r="K244" s="44" t="str">
        <f>IF(A244="","",INDEX('1. Nevezési összesítő'!$D$3:$D$50,MATCH($A244,'1. Nevezési összesítő'!$A$3:$A$50,0)))</f>
        <v/>
      </c>
      <c r="L244" s="44" t="str">
        <f t="shared" si="11"/>
        <v/>
      </c>
      <c r="M244" s="44" t="str">
        <f>IF(OR(ISBLANK($K244), ISBLANK($D244)),"",INDEX(F_Kategoriak!$A$2:$A$15, MATCH($K244, F_Kategoriak!$E$2:$E$15, 0)))</f>
        <v/>
      </c>
      <c r="N244" s="44" t="str">
        <f>IF(OR(ISBLANK($K244), ISBLANK($D244)),"",INDEX(F_Kategoriak!F$2:F$15, MATCH($M244, F_Kategoriak!$A$2:$A$15, 0)))</f>
        <v/>
      </c>
      <c r="O244" s="110" t="str">
        <f>IF(OR(ISBLANK($K244), ISBLANK($D244)),"",INDEX(F_Kategoriak!G$2:G$15, MATCH($M244, F_Kategoriak!$A$2:$A$15, 0)))</f>
        <v/>
      </c>
    </row>
    <row r="245" spans="1:15" customFormat="1" x14ac:dyDescent="0.25">
      <c r="A245" s="90"/>
      <c r="B245" s="58"/>
      <c r="C245" s="59"/>
      <c r="D245" s="64"/>
      <c r="E245" s="123"/>
      <c r="F245" s="123"/>
      <c r="G245" s="123"/>
      <c r="H245" s="123"/>
      <c r="I245" s="44" t="str">
        <f t="shared" si="9"/>
        <v/>
      </c>
      <c r="J245" s="44" t="str">
        <f t="shared" si="10"/>
        <v/>
      </c>
      <c r="K245" s="44" t="str">
        <f>IF(A245="","",INDEX('1. Nevezési összesítő'!$D$3:$D$50,MATCH($A245,'1. Nevezési összesítő'!$A$3:$A$50,0)))</f>
        <v/>
      </c>
      <c r="L245" s="44" t="str">
        <f t="shared" si="11"/>
        <v/>
      </c>
      <c r="M245" s="44" t="str">
        <f>IF(OR(ISBLANK($K245), ISBLANK($D245)),"",INDEX(F_Kategoriak!$A$2:$A$15, MATCH($K245, F_Kategoriak!$E$2:$E$15, 0)))</f>
        <v/>
      </c>
      <c r="N245" s="44" t="str">
        <f>IF(OR(ISBLANK($K245), ISBLANK($D245)),"",INDEX(F_Kategoriak!F$2:F$15, MATCH($M245, F_Kategoriak!$A$2:$A$15, 0)))</f>
        <v/>
      </c>
      <c r="O245" s="110" t="str">
        <f>IF(OR(ISBLANK($K245), ISBLANK($D245)),"",INDEX(F_Kategoriak!G$2:G$15, MATCH($M245, F_Kategoriak!$A$2:$A$15, 0)))</f>
        <v/>
      </c>
    </row>
    <row r="246" spans="1:15" customFormat="1" x14ac:dyDescent="0.25">
      <c r="A246" s="90"/>
      <c r="B246" s="58"/>
      <c r="C246" s="59"/>
      <c r="D246" s="64"/>
      <c r="E246" s="123"/>
      <c r="F246" s="123"/>
      <c r="G246" s="123"/>
      <c r="H246" s="123"/>
      <c r="I246" s="44" t="str">
        <f t="shared" si="9"/>
        <v/>
      </c>
      <c r="J246" s="44" t="str">
        <f t="shared" si="10"/>
        <v/>
      </c>
      <c r="K246" s="44" t="str">
        <f>IF(A246="","",INDEX('1. Nevezési összesítő'!$D$3:$D$50,MATCH($A246,'1. Nevezési összesítő'!$A$3:$A$50,0)))</f>
        <v/>
      </c>
      <c r="L246" s="44" t="str">
        <f t="shared" si="11"/>
        <v/>
      </c>
      <c r="M246" s="44" t="str">
        <f>IF(OR(ISBLANK($K246), ISBLANK($D246)),"",INDEX(F_Kategoriak!$A$2:$A$15, MATCH($K246, F_Kategoriak!$E$2:$E$15, 0)))</f>
        <v/>
      </c>
      <c r="N246" s="44" t="str">
        <f>IF(OR(ISBLANK($K246), ISBLANK($D246)),"",INDEX(F_Kategoriak!F$2:F$15, MATCH($M246, F_Kategoriak!$A$2:$A$15, 0)))</f>
        <v/>
      </c>
      <c r="O246" s="110" t="str">
        <f>IF(OR(ISBLANK($K246), ISBLANK($D246)),"",INDEX(F_Kategoriak!G$2:G$15, MATCH($M246, F_Kategoriak!$A$2:$A$15, 0)))</f>
        <v/>
      </c>
    </row>
    <row r="247" spans="1:15" customFormat="1" x14ac:dyDescent="0.25">
      <c r="A247" s="90"/>
      <c r="B247" s="58"/>
      <c r="C247" s="59"/>
      <c r="D247" s="64"/>
      <c r="E247" s="123"/>
      <c r="F247" s="123"/>
      <c r="G247" s="123"/>
      <c r="H247" s="123"/>
      <c r="I247" s="44" t="str">
        <f t="shared" si="9"/>
        <v/>
      </c>
      <c r="J247" s="44" t="str">
        <f t="shared" si="10"/>
        <v/>
      </c>
      <c r="K247" s="44" t="str">
        <f>IF(A247="","",INDEX('1. Nevezési összesítő'!$D$3:$D$50,MATCH($A247,'1. Nevezési összesítő'!$A$3:$A$50,0)))</f>
        <v/>
      </c>
      <c r="L247" s="44" t="str">
        <f t="shared" si="11"/>
        <v/>
      </c>
      <c r="M247" s="44" t="str">
        <f>IF(OR(ISBLANK($K247), ISBLANK($D247)),"",INDEX(F_Kategoriak!$A$2:$A$15, MATCH($K247, F_Kategoriak!$E$2:$E$15, 0)))</f>
        <v/>
      </c>
      <c r="N247" s="44" t="str">
        <f>IF(OR(ISBLANK($K247), ISBLANK($D247)),"",INDEX(F_Kategoriak!F$2:F$15, MATCH($M247, F_Kategoriak!$A$2:$A$15, 0)))</f>
        <v/>
      </c>
      <c r="O247" s="110" t="str">
        <f>IF(OR(ISBLANK($K247), ISBLANK($D247)),"",INDEX(F_Kategoriak!G$2:G$15, MATCH($M247, F_Kategoriak!$A$2:$A$15, 0)))</f>
        <v/>
      </c>
    </row>
    <row r="248" spans="1:15" customFormat="1" x14ac:dyDescent="0.25">
      <c r="A248" s="90"/>
      <c r="B248" s="58"/>
      <c r="C248" s="59"/>
      <c r="D248" s="64"/>
      <c r="E248" s="123"/>
      <c r="F248" s="123"/>
      <c r="G248" s="123"/>
      <c r="H248" s="123"/>
      <c r="I248" s="44" t="str">
        <f t="shared" si="9"/>
        <v/>
      </c>
      <c r="J248" s="44" t="str">
        <f t="shared" si="10"/>
        <v/>
      </c>
      <c r="K248" s="44" t="str">
        <f>IF(A248="","",INDEX('1. Nevezési összesítő'!$D$3:$D$50,MATCH($A248,'1. Nevezési összesítő'!$A$3:$A$50,0)))</f>
        <v/>
      </c>
      <c r="L248" s="44" t="str">
        <f t="shared" si="11"/>
        <v/>
      </c>
      <c r="M248" s="44" t="str">
        <f>IF(OR(ISBLANK($K248), ISBLANK($D248)),"",INDEX(F_Kategoriak!$A$2:$A$15, MATCH($K248, F_Kategoriak!$E$2:$E$15, 0)))</f>
        <v/>
      </c>
      <c r="N248" s="44" t="str">
        <f>IF(OR(ISBLANK($K248), ISBLANK($D248)),"",INDEX(F_Kategoriak!F$2:F$15, MATCH($M248, F_Kategoriak!$A$2:$A$15, 0)))</f>
        <v/>
      </c>
      <c r="O248" s="110" t="str">
        <f>IF(OR(ISBLANK($K248), ISBLANK($D248)),"",INDEX(F_Kategoriak!G$2:G$15, MATCH($M248, F_Kategoriak!$A$2:$A$15, 0)))</f>
        <v/>
      </c>
    </row>
    <row r="249" spans="1:15" customFormat="1" x14ac:dyDescent="0.25">
      <c r="A249" s="90"/>
      <c r="B249" s="58"/>
      <c r="C249" s="59"/>
      <c r="D249" s="64"/>
      <c r="E249" s="123"/>
      <c r="F249" s="123"/>
      <c r="G249" s="123"/>
      <c r="H249" s="123"/>
      <c r="I249" s="44" t="str">
        <f t="shared" si="9"/>
        <v/>
      </c>
      <c r="J249" s="44" t="str">
        <f t="shared" si="10"/>
        <v/>
      </c>
      <c r="K249" s="44" t="str">
        <f>IF(A249="","",INDEX('1. Nevezési összesítő'!$D$3:$D$50,MATCH($A249,'1. Nevezési összesítő'!$A$3:$A$50,0)))</f>
        <v/>
      </c>
      <c r="L249" s="44" t="str">
        <f t="shared" si="11"/>
        <v/>
      </c>
      <c r="M249" s="44" t="str">
        <f>IF(OR(ISBLANK($K249), ISBLANK($D249)),"",INDEX(F_Kategoriak!$A$2:$A$15, MATCH($K249, F_Kategoriak!$E$2:$E$15, 0)))</f>
        <v/>
      </c>
      <c r="N249" s="44" t="str">
        <f>IF(OR(ISBLANK($K249), ISBLANK($D249)),"",INDEX(F_Kategoriak!F$2:F$15, MATCH($M249, F_Kategoriak!$A$2:$A$15, 0)))</f>
        <v/>
      </c>
      <c r="O249" s="110" t="str">
        <f>IF(OR(ISBLANK($K249), ISBLANK($D249)),"",INDEX(F_Kategoriak!G$2:G$15, MATCH($M249, F_Kategoriak!$A$2:$A$15, 0)))</f>
        <v/>
      </c>
    </row>
    <row r="250" spans="1:15" ht="15.75" thickBot="1" x14ac:dyDescent="0.3">
      <c r="A250" s="91"/>
      <c r="B250" s="93"/>
      <c r="C250" s="129"/>
      <c r="D250" s="94"/>
      <c r="E250" s="177"/>
      <c r="F250" s="130"/>
      <c r="G250" s="130"/>
      <c r="H250" s="130"/>
      <c r="I250" s="92" t="str">
        <f t="shared" si="9"/>
        <v/>
      </c>
      <c r="J250" s="92" t="str">
        <f t="shared" si="10"/>
        <v/>
      </c>
      <c r="K250" s="92" t="str">
        <f>IF(A250="","",INDEX('1. Nevezési összesítő'!$D$3:$D$50,MATCH($A250,'1. Nevezési összesítő'!$A$3:$A$50,0)))</f>
        <v/>
      </c>
      <c r="L250" s="92" t="str">
        <f t="shared" si="11"/>
        <v/>
      </c>
      <c r="M250" s="92" t="str">
        <f>IF(OR(ISBLANK($K250), ISBLANK($D250)),"",INDEX(F_Kategoriak!$A$2:$A$15, MATCH($K250, F_Kategoriak!$E$2:$E$15, 0)))</f>
        <v/>
      </c>
      <c r="N250" s="92" t="str">
        <f>IF(OR(ISBLANK($K250), ISBLANK($D250)),"",INDEX(F_Kategoriak!F$2:F$15, MATCH($M250, F_Kategoriak!$A$2:$A$15, 0)))</f>
        <v/>
      </c>
      <c r="O250" s="111" t="str">
        <f>IF(OR(ISBLANK($K250), ISBLANK($D250)),"",INDEX(F_Kategoriak!G$2:G$15, MATCH($M250, F_Kategoriak!$A$2:$A$15, 0)))</f>
        <v/>
      </c>
    </row>
  </sheetData>
  <sheetProtection algorithmName="SHA-512" hashValue="wTLBQdkXzJxehI9IEH8Bs63SzPlrjdb8etHUtlvLe8OrzpXVHXniZqmMyq1Q2vZidS8LhnAStDdsLnljjKiA3A==" saltValue="mHONXjp+F6bVvMigegtw7w==" spinCount="100000" sheet="1" formatColumns="0" formatRows="0"/>
  <mergeCells count="4">
    <mergeCell ref="A1:B1"/>
    <mergeCell ref="C1:H1"/>
    <mergeCell ref="I1:J1"/>
    <mergeCell ref="K1:O1"/>
  </mergeCells>
  <conditionalFormatting sqref="B3:H250">
    <cfRule type="expression" dxfId="5" priority="9">
      <formula>AND(ISBLANK(B3), NOT(ISBLANK($A3)))</formula>
    </cfRule>
  </conditionalFormatting>
  <conditionalFormatting sqref="I3:J250">
    <cfRule type="expression" dxfId="4" priority="7">
      <formula>I3</formula>
    </cfRule>
    <cfRule type="expression" dxfId="3" priority="8">
      <formula>AND(NOT(ISBLANK(I3)),NOT(I3))</formula>
    </cfRule>
  </conditionalFormatting>
  <conditionalFormatting sqref="K3:K250">
    <cfRule type="expression" dxfId="2" priority="3">
      <formula>K3</formula>
    </cfRule>
    <cfRule type="expression" dxfId="1" priority="4">
      <formula>AND(NOT(ISBLANK(K3)),NOT(K3))</formula>
    </cfRule>
  </conditionalFormatting>
  <dataValidations count="2">
    <dataValidation type="date" operator="greaterThanOrEqual" allowBlank="1" showInputMessage="1" showErrorMessage="1" sqref="D3:D250" xr:uid="{479BEED7-5AA6-446E-A69B-57E1E000894F}">
      <formula1>1</formula1>
    </dataValidation>
    <dataValidation operator="greaterThanOrEqual" allowBlank="1" showInputMessage="1" showErrorMessage="1" sqref="F3:H250 E3:E250" xr:uid="{72B46BF0-944A-4466-9737-AA6A62890781}"/>
  </dataValidations>
  <pageMargins left="0.7" right="0.7" top="0.75" bottom="0.75" header="0.3" footer="0.3"/>
  <ignoredErrors>
    <ignoredError sqref="E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F9C8A6-F235-44FC-AD8B-68AF91B72462}">
          <x14:formula1>
            <xm:f>'Választéklista-sajat'!$A$2:$A$3</xm:f>
          </x14:formula1>
          <xm:sqref>B3:B250</xm:sqref>
        </x14:dataValidation>
        <x14:dataValidation type="list" allowBlank="1" showInputMessage="1" showErrorMessage="1" xr:uid="{7082FCA0-997B-4BAB-8D0D-F07378B6D87B}">
          <x14:formula1>
            <xm:f>'1. Nevezési összesítő'!$A$3:$A$50</xm:f>
          </x14:formula1>
          <xm:sqref>A3:A250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78A26-D294-4469-A550-A94502F749B4}">
  <sheetPr codeName="Sheet3"/>
  <dimension ref="A1:D100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35.85546875" style="39" customWidth="1"/>
    <col min="2" max="3" width="29.7109375" style="39" customWidth="1"/>
    <col min="4" max="4" width="21.85546875" style="39" customWidth="1"/>
    <col min="5" max="16384" width="9.140625" style="39"/>
  </cols>
  <sheetData>
    <row r="1" spans="1:4" ht="48.75" customHeight="1" thickBot="1" x14ac:dyDescent="0.3">
      <c r="A1" s="66" t="s">
        <v>35</v>
      </c>
      <c r="B1" s="67" t="s">
        <v>67</v>
      </c>
      <c r="C1" s="67" t="s">
        <v>91</v>
      </c>
      <c r="D1" s="114" t="s">
        <v>90</v>
      </c>
    </row>
    <row r="2" spans="1:4" ht="15.75" thickTop="1" x14ac:dyDescent="0.25">
      <c r="A2" s="68"/>
      <c r="B2" s="69"/>
      <c r="C2" s="70"/>
      <c r="D2" s="71"/>
    </row>
    <row r="3" spans="1:4" x14ac:dyDescent="0.25">
      <c r="A3" s="68"/>
      <c r="B3" s="26"/>
      <c r="C3" s="70"/>
      <c r="D3" s="71"/>
    </row>
    <row r="4" spans="1:4" x14ac:dyDescent="0.25">
      <c r="A4" s="72"/>
      <c r="B4" s="26"/>
      <c r="C4" s="70"/>
      <c r="D4" s="71"/>
    </row>
    <row r="5" spans="1:4" x14ac:dyDescent="0.25">
      <c r="A5" s="72"/>
      <c r="B5" s="26"/>
      <c r="C5" s="70"/>
      <c r="D5" s="71"/>
    </row>
    <row r="6" spans="1:4" x14ac:dyDescent="0.25">
      <c r="A6" s="72"/>
      <c r="B6" s="26"/>
      <c r="C6" s="70"/>
      <c r="D6" s="71"/>
    </row>
    <row r="7" spans="1:4" x14ac:dyDescent="0.25">
      <c r="A7" s="72"/>
      <c r="B7" s="26"/>
      <c r="C7" s="70"/>
      <c r="D7" s="71"/>
    </row>
    <row r="8" spans="1:4" x14ac:dyDescent="0.25">
      <c r="A8" s="72"/>
      <c r="B8" s="26"/>
      <c r="C8" s="70"/>
      <c r="D8" s="71"/>
    </row>
    <row r="9" spans="1:4" x14ac:dyDescent="0.25">
      <c r="A9" s="72"/>
      <c r="B9" s="26"/>
      <c r="C9" s="70"/>
      <c r="D9" s="71"/>
    </row>
    <row r="10" spans="1:4" x14ac:dyDescent="0.25">
      <c r="A10" s="72"/>
      <c r="B10" s="26"/>
      <c r="C10" s="70"/>
      <c r="D10" s="71"/>
    </row>
    <row r="11" spans="1:4" x14ac:dyDescent="0.25">
      <c r="A11" s="72"/>
      <c r="B11" s="26"/>
      <c r="C11" s="70"/>
      <c r="D11" s="71"/>
    </row>
    <row r="12" spans="1:4" x14ac:dyDescent="0.25">
      <c r="A12" s="72"/>
      <c r="B12" s="26"/>
      <c r="C12" s="70"/>
      <c r="D12" s="71"/>
    </row>
    <row r="13" spans="1:4" x14ac:dyDescent="0.25">
      <c r="A13" s="72"/>
      <c r="B13" s="26"/>
      <c r="C13" s="70"/>
      <c r="D13" s="71"/>
    </row>
    <row r="14" spans="1:4" x14ac:dyDescent="0.25">
      <c r="A14" s="72"/>
      <c r="B14" s="26"/>
      <c r="C14" s="70"/>
      <c r="D14" s="71"/>
    </row>
    <row r="15" spans="1:4" x14ac:dyDescent="0.25">
      <c r="A15" s="72"/>
      <c r="B15" s="26"/>
      <c r="C15" s="70"/>
      <c r="D15" s="71"/>
    </row>
    <row r="16" spans="1:4" x14ac:dyDescent="0.25">
      <c r="A16" s="72"/>
      <c r="B16" s="26"/>
      <c r="C16" s="70"/>
      <c r="D16" s="71"/>
    </row>
    <row r="17" spans="1:4" x14ac:dyDescent="0.25">
      <c r="A17" s="72"/>
      <c r="B17" s="26"/>
      <c r="C17" s="70"/>
      <c r="D17" s="71"/>
    </row>
    <row r="18" spans="1:4" x14ac:dyDescent="0.25">
      <c r="A18" s="72"/>
      <c r="B18" s="26"/>
      <c r="C18" s="70"/>
      <c r="D18" s="71"/>
    </row>
    <row r="19" spans="1:4" x14ac:dyDescent="0.25">
      <c r="A19" s="72"/>
      <c r="B19" s="26"/>
      <c r="C19" s="70"/>
      <c r="D19" s="71"/>
    </row>
    <row r="20" spans="1:4" x14ac:dyDescent="0.25">
      <c r="A20" s="72"/>
      <c r="B20" s="26"/>
      <c r="C20" s="70"/>
      <c r="D20" s="71"/>
    </row>
    <row r="21" spans="1:4" x14ac:dyDescent="0.25">
      <c r="A21" s="72"/>
      <c r="B21" s="26"/>
      <c r="C21" s="70"/>
      <c r="D21" s="71"/>
    </row>
    <row r="22" spans="1:4" x14ac:dyDescent="0.25">
      <c r="A22" s="72"/>
      <c r="B22" s="26"/>
      <c r="C22" s="70"/>
      <c r="D22" s="71"/>
    </row>
    <row r="23" spans="1:4" x14ac:dyDescent="0.25">
      <c r="A23" s="72"/>
      <c r="B23" s="26"/>
      <c r="C23" s="70"/>
      <c r="D23" s="71"/>
    </row>
    <row r="24" spans="1:4" x14ac:dyDescent="0.25">
      <c r="A24" s="72"/>
      <c r="B24" s="26"/>
      <c r="C24" s="70"/>
      <c r="D24" s="71"/>
    </row>
    <row r="25" spans="1:4" x14ac:dyDescent="0.25">
      <c r="A25" s="72"/>
      <c r="B25" s="26"/>
      <c r="C25" s="70"/>
      <c r="D25" s="71"/>
    </row>
    <row r="26" spans="1:4" x14ac:dyDescent="0.25">
      <c r="A26" s="72"/>
      <c r="B26" s="26"/>
      <c r="C26" s="70"/>
      <c r="D26" s="71"/>
    </row>
    <row r="27" spans="1:4" x14ac:dyDescent="0.25">
      <c r="A27" s="72"/>
      <c r="B27" s="26"/>
      <c r="C27" s="70"/>
      <c r="D27" s="71"/>
    </row>
    <row r="28" spans="1:4" x14ac:dyDescent="0.25">
      <c r="A28" s="72"/>
      <c r="B28" s="26"/>
      <c r="C28" s="70"/>
      <c r="D28" s="71"/>
    </row>
    <row r="29" spans="1:4" x14ac:dyDescent="0.25">
      <c r="A29" s="72"/>
      <c r="B29" s="26"/>
      <c r="C29" s="70"/>
      <c r="D29" s="71"/>
    </row>
    <row r="30" spans="1:4" x14ac:dyDescent="0.25">
      <c r="A30" s="72"/>
      <c r="B30" s="26"/>
      <c r="C30" s="70"/>
      <c r="D30" s="71"/>
    </row>
    <row r="31" spans="1:4" x14ac:dyDescent="0.25">
      <c r="A31" s="72"/>
      <c r="B31" s="26"/>
      <c r="C31" s="70"/>
      <c r="D31" s="71"/>
    </row>
    <row r="32" spans="1:4" x14ac:dyDescent="0.25">
      <c r="A32" s="72"/>
      <c r="B32" s="26"/>
      <c r="C32" s="70"/>
      <c r="D32" s="71"/>
    </row>
    <row r="33" spans="1:4" x14ac:dyDescent="0.25">
      <c r="A33" s="72"/>
      <c r="B33" s="26"/>
      <c r="C33" s="70"/>
      <c r="D33" s="71"/>
    </row>
    <row r="34" spans="1:4" x14ac:dyDescent="0.25">
      <c r="A34" s="72"/>
      <c r="B34" s="26"/>
      <c r="C34" s="70"/>
      <c r="D34" s="71"/>
    </row>
    <row r="35" spans="1:4" x14ac:dyDescent="0.25">
      <c r="A35" s="72"/>
      <c r="B35" s="26"/>
      <c r="C35" s="70"/>
      <c r="D35" s="71"/>
    </row>
    <row r="36" spans="1:4" x14ac:dyDescent="0.25">
      <c r="A36" s="72"/>
      <c r="B36" s="26"/>
      <c r="C36" s="70"/>
      <c r="D36" s="71"/>
    </row>
    <row r="37" spans="1:4" x14ac:dyDescent="0.25">
      <c r="A37" s="72"/>
      <c r="B37" s="26"/>
      <c r="C37" s="70"/>
      <c r="D37" s="71"/>
    </row>
    <row r="38" spans="1:4" x14ac:dyDescent="0.25">
      <c r="A38" s="72"/>
      <c r="B38" s="26"/>
      <c r="C38" s="70"/>
      <c r="D38" s="71"/>
    </row>
    <row r="39" spans="1:4" x14ac:dyDescent="0.25">
      <c r="A39" s="72"/>
      <c r="B39" s="26"/>
      <c r="C39" s="70"/>
      <c r="D39" s="71"/>
    </row>
    <row r="40" spans="1:4" x14ac:dyDescent="0.25">
      <c r="A40" s="72"/>
      <c r="B40" s="26"/>
      <c r="C40" s="70"/>
      <c r="D40" s="71"/>
    </row>
    <row r="41" spans="1:4" x14ac:dyDescent="0.25">
      <c r="A41" s="72"/>
      <c r="B41" s="26"/>
      <c r="C41" s="70"/>
      <c r="D41" s="71"/>
    </row>
    <row r="42" spans="1:4" x14ac:dyDescent="0.25">
      <c r="A42" s="72"/>
      <c r="B42" s="26"/>
      <c r="C42" s="70"/>
      <c r="D42" s="71"/>
    </row>
    <row r="43" spans="1:4" x14ac:dyDescent="0.25">
      <c r="A43" s="72"/>
      <c r="B43" s="26"/>
      <c r="C43" s="70"/>
      <c r="D43" s="71"/>
    </row>
    <row r="44" spans="1:4" x14ac:dyDescent="0.25">
      <c r="A44" s="72"/>
      <c r="B44" s="26"/>
      <c r="C44" s="70"/>
      <c r="D44" s="71"/>
    </row>
    <row r="45" spans="1:4" x14ac:dyDescent="0.25">
      <c r="A45" s="72"/>
      <c r="B45" s="26"/>
      <c r="C45" s="70"/>
      <c r="D45" s="71"/>
    </row>
    <row r="46" spans="1:4" x14ac:dyDescent="0.25">
      <c r="A46" s="72"/>
      <c r="B46" s="26"/>
      <c r="C46" s="70"/>
      <c r="D46" s="71"/>
    </row>
    <row r="47" spans="1:4" x14ac:dyDescent="0.25">
      <c r="A47" s="72"/>
      <c r="B47" s="26"/>
      <c r="C47" s="70"/>
      <c r="D47" s="71"/>
    </row>
    <row r="48" spans="1:4" x14ac:dyDescent="0.25">
      <c r="A48" s="72"/>
      <c r="B48" s="26"/>
      <c r="C48" s="70"/>
      <c r="D48" s="71"/>
    </row>
    <row r="49" spans="1:4" x14ac:dyDescent="0.25">
      <c r="A49" s="72"/>
      <c r="B49" s="26"/>
      <c r="C49" s="70"/>
      <c r="D49" s="71"/>
    </row>
    <row r="50" spans="1:4" x14ac:dyDescent="0.25">
      <c r="A50" s="72"/>
      <c r="B50" s="26"/>
      <c r="C50" s="70"/>
      <c r="D50" s="71"/>
    </row>
    <row r="51" spans="1:4" x14ac:dyDescent="0.25">
      <c r="A51" s="72"/>
      <c r="B51" s="26"/>
      <c r="C51" s="70"/>
      <c r="D51" s="71"/>
    </row>
    <row r="52" spans="1:4" x14ac:dyDescent="0.25">
      <c r="A52" s="72"/>
      <c r="B52" s="26"/>
      <c r="C52" s="70"/>
      <c r="D52" s="71"/>
    </row>
    <row r="53" spans="1:4" x14ac:dyDescent="0.25">
      <c r="A53" s="72"/>
      <c r="B53" s="26"/>
      <c r="C53" s="70"/>
      <c r="D53" s="71"/>
    </row>
    <row r="54" spans="1:4" x14ac:dyDescent="0.25">
      <c r="A54" s="72"/>
      <c r="B54" s="26"/>
      <c r="C54" s="70"/>
      <c r="D54" s="71"/>
    </row>
    <row r="55" spans="1:4" x14ac:dyDescent="0.25">
      <c r="A55" s="72"/>
      <c r="B55" s="26"/>
      <c r="C55" s="70"/>
      <c r="D55" s="71"/>
    </row>
    <row r="56" spans="1:4" x14ac:dyDescent="0.25">
      <c r="A56" s="72"/>
      <c r="B56" s="26"/>
      <c r="C56" s="70"/>
      <c r="D56" s="71"/>
    </row>
    <row r="57" spans="1:4" x14ac:dyDescent="0.25">
      <c r="A57" s="72"/>
      <c r="B57" s="26"/>
      <c r="C57" s="70"/>
      <c r="D57" s="71"/>
    </row>
    <row r="58" spans="1:4" x14ac:dyDescent="0.25">
      <c r="A58" s="72"/>
      <c r="B58" s="26"/>
      <c r="C58" s="70"/>
      <c r="D58" s="71"/>
    </row>
    <row r="59" spans="1:4" x14ac:dyDescent="0.25">
      <c r="A59" s="72"/>
      <c r="B59" s="26"/>
      <c r="C59" s="70"/>
      <c r="D59" s="71"/>
    </row>
    <row r="60" spans="1:4" x14ac:dyDescent="0.25">
      <c r="A60" s="72"/>
      <c r="B60" s="26"/>
      <c r="C60" s="70"/>
      <c r="D60" s="71"/>
    </row>
    <row r="61" spans="1:4" x14ac:dyDescent="0.25">
      <c r="A61" s="72"/>
      <c r="B61" s="26"/>
      <c r="C61" s="70"/>
      <c r="D61" s="71"/>
    </row>
    <row r="62" spans="1:4" x14ac:dyDescent="0.25">
      <c r="A62" s="72"/>
      <c r="B62" s="26"/>
      <c r="C62" s="70"/>
      <c r="D62" s="71"/>
    </row>
    <row r="63" spans="1:4" x14ac:dyDescent="0.25">
      <c r="A63" s="72"/>
      <c r="B63" s="26"/>
      <c r="C63" s="70"/>
      <c r="D63" s="71"/>
    </row>
    <row r="64" spans="1:4" x14ac:dyDescent="0.25">
      <c r="A64" s="72"/>
      <c r="B64" s="26"/>
      <c r="C64" s="70"/>
      <c r="D64" s="71"/>
    </row>
    <row r="65" spans="1:4" x14ac:dyDescent="0.25">
      <c r="A65" s="72"/>
      <c r="B65" s="26"/>
      <c r="C65" s="70"/>
      <c r="D65" s="71"/>
    </row>
    <row r="66" spans="1:4" x14ac:dyDescent="0.25">
      <c r="A66" s="72"/>
      <c r="B66" s="26"/>
      <c r="C66" s="70"/>
      <c r="D66" s="71"/>
    </row>
    <row r="67" spans="1:4" x14ac:dyDescent="0.25">
      <c r="A67" s="72"/>
      <c r="B67" s="26"/>
      <c r="C67" s="70"/>
      <c r="D67" s="71"/>
    </row>
    <row r="68" spans="1:4" x14ac:dyDescent="0.25">
      <c r="A68" s="72"/>
      <c r="B68" s="26"/>
      <c r="C68" s="70"/>
      <c r="D68" s="71"/>
    </row>
    <row r="69" spans="1:4" x14ac:dyDescent="0.25">
      <c r="A69" s="72"/>
      <c r="B69" s="26"/>
      <c r="C69" s="70"/>
      <c r="D69" s="71"/>
    </row>
    <row r="70" spans="1:4" x14ac:dyDescent="0.25">
      <c r="A70" s="72"/>
      <c r="B70" s="26"/>
      <c r="C70" s="70"/>
      <c r="D70" s="71"/>
    </row>
    <row r="71" spans="1:4" x14ac:dyDescent="0.25">
      <c r="A71" s="72"/>
      <c r="B71" s="26"/>
      <c r="C71" s="70"/>
      <c r="D71" s="71"/>
    </row>
    <row r="72" spans="1:4" x14ac:dyDescent="0.25">
      <c r="A72" s="72"/>
      <c r="B72" s="26"/>
      <c r="C72" s="70"/>
      <c r="D72" s="71"/>
    </row>
    <row r="73" spans="1:4" x14ac:dyDescent="0.25">
      <c r="A73" s="72"/>
      <c r="B73" s="26"/>
      <c r="C73" s="70"/>
      <c r="D73" s="71"/>
    </row>
    <row r="74" spans="1:4" x14ac:dyDescent="0.25">
      <c r="A74" s="72"/>
      <c r="B74" s="26"/>
      <c r="C74" s="70"/>
      <c r="D74" s="71"/>
    </row>
    <row r="75" spans="1:4" x14ac:dyDescent="0.25">
      <c r="A75" s="72"/>
      <c r="B75" s="26"/>
      <c r="C75" s="70"/>
      <c r="D75" s="71"/>
    </row>
    <row r="76" spans="1:4" x14ac:dyDescent="0.25">
      <c r="A76" s="72"/>
      <c r="B76" s="26"/>
      <c r="C76" s="70"/>
      <c r="D76" s="71"/>
    </row>
    <row r="77" spans="1:4" x14ac:dyDescent="0.25">
      <c r="A77" s="72"/>
      <c r="B77" s="26"/>
      <c r="C77" s="70"/>
      <c r="D77" s="71"/>
    </row>
    <row r="78" spans="1:4" x14ac:dyDescent="0.25">
      <c r="A78" s="72"/>
      <c r="B78" s="26"/>
      <c r="C78" s="70"/>
      <c r="D78" s="71"/>
    </row>
    <row r="79" spans="1:4" x14ac:dyDescent="0.25">
      <c r="A79" s="72"/>
      <c r="B79" s="26"/>
      <c r="C79" s="70"/>
      <c r="D79" s="71"/>
    </row>
    <row r="80" spans="1:4" x14ac:dyDescent="0.25">
      <c r="A80" s="72"/>
      <c r="B80" s="26"/>
      <c r="C80" s="70"/>
      <c r="D80" s="71"/>
    </row>
    <row r="81" spans="1:4" x14ac:dyDescent="0.25">
      <c r="A81" s="72"/>
      <c r="B81" s="26"/>
      <c r="C81" s="70"/>
      <c r="D81" s="71"/>
    </row>
    <row r="82" spans="1:4" x14ac:dyDescent="0.25">
      <c r="A82" s="72"/>
      <c r="B82" s="26"/>
      <c r="C82" s="70"/>
      <c r="D82" s="71"/>
    </row>
    <row r="83" spans="1:4" x14ac:dyDescent="0.25">
      <c r="A83" s="72"/>
      <c r="B83" s="26"/>
      <c r="C83" s="70"/>
      <c r="D83" s="71"/>
    </row>
    <row r="84" spans="1:4" x14ac:dyDescent="0.25">
      <c r="A84" s="72"/>
      <c r="B84" s="26"/>
      <c r="C84" s="70"/>
      <c r="D84" s="71"/>
    </row>
    <row r="85" spans="1:4" x14ac:dyDescent="0.25">
      <c r="A85" s="72"/>
      <c r="B85" s="26"/>
      <c r="C85" s="70"/>
      <c r="D85" s="71"/>
    </row>
    <row r="86" spans="1:4" x14ac:dyDescent="0.25">
      <c r="A86" s="72"/>
      <c r="B86" s="26"/>
      <c r="C86" s="70"/>
      <c r="D86" s="71"/>
    </row>
    <row r="87" spans="1:4" x14ac:dyDescent="0.25">
      <c r="A87" s="72"/>
      <c r="B87" s="26"/>
      <c r="C87" s="70"/>
      <c r="D87" s="71"/>
    </row>
    <row r="88" spans="1:4" x14ac:dyDescent="0.25">
      <c r="A88" s="72"/>
      <c r="B88" s="26"/>
      <c r="C88" s="70"/>
      <c r="D88" s="71"/>
    </row>
    <row r="89" spans="1:4" x14ac:dyDescent="0.25">
      <c r="A89" s="72"/>
      <c r="B89" s="26"/>
      <c r="C89" s="70"/>
      <c r="D89" s="71"/>
    </row>
    <row r="90" spans="1:4" x14ac:dyDescent="0.25">
      <c r="A90" s="72"/>
      <c r="B90" s="26"/>
      <c r="C90" s="70"/>
      <c r="D90" s="71"/>
    </row>
    <row r="91" spans="1:4" x14ac:dyDescent="0.25">
      <c r="A91" s="72"/>
      <c r="B91" s="26"/>
      <c r="C91" s="70"/>
      <c r="D91" s="71"/>
    </row>
    <row r="92" spans="1:4" x14ac:dyDescent="0.25">
      <c r="A92" s="72"/>
      <c r="B92" s="26"/>
      <c r="C92" s="70"/>
      <c r="D92" s="71"/>
    </row>
    <row r="93" spans="1:4" x14ac:dyDescent="0.25">
      <c r="A93" s="72"/>
      <c r="B93" s="26"/>
      <c r="C93" s="70"/>
      <c r="D93" s="71"/>
    </row>
    <row r="94" spans="1:4" x14ac:dyDescent="0.25">
      <c r="A94" s="72"/>
      <c r="B94" s="26"/>
      <c r="C94" s="70"/>
      <c r="D94" s="71"/>
    </row>
    <row r="95" spans="1:4" x14ac:dyDescent="0.25">
      <c r="A95" s="72"/>
      <c r="B95" s="26"/>
      <c r="C95" s="70"/>
      <c r="D95" s="71"/>
    </row>
    <row r="96" spans="1:4" x14ac:dyDescent="0.25">
      <c r="A96" s="72"/>
      <c r="B96" s="26"/>
      <c r="C96" s="70"/>
      <c r="D96" s="71"/>
    </row>
    <row r="97" spans="1:4" x14ac:dyDescent="0.25">
      <c r="A97" s="72"/>
      <c r="B97" s="26"/>
      <c r="C97" s="70"/>
      <c r="D97" s="71"/>
    </row>
    <row r="98" spans="1:4" x14ac:dyDescent="0.25">
      <c r="A98" s="72"/>
      <c r="B98" s="26"/>
      <c r="C98" s="70"/>
      <c r="D98" s="71"/>
    </row>
    <row r="99" spans="1:4" x14ac:dyDescent="0.25">
      <c r="A99" s="72"/>
      <c r="B99" s="26"/>
      <c r="C99" s="70"/>
      <c r="D99" s="71"/>
    </row>
    <row r="100" spans="1:4" ht="15.75" thickBot="1" x14ac:dyDescent="0.3">
      <c r="A100" s="73"/>
      <c r="B100" s="74"/>
      <c r="C100" s="75"/>
      <c r="D100" s="76"/>
    </row>
  </sheetData>
  <sheetProtection algorithmName="SHA-512" hashValue="eF326HGRiS+z5XZLXFhKB9N72Xy/ts7x8jR2jcbDSNJ4xIi2ZfD4eyyjtr2ZeDz9k1jT0pFIPQMKRj+x5u0J/w==" saltValue="NlSyufP8ST1y137BiA9hnQ==" spinCount="100000" sheet="1" formatColumns="0" formatRows="0"/>
  <conditionalFormatting sqref="B2:D100">
    <cfRule type="expression" dxfId="0" priority="1">
      <formula>AND(NOT(ISBLANK($A2)),ISBLANK(B2))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4E490E0-6250-433F-BAF0-C53356A3F972}">
          <x14:formula1>
            <xm:f>'Választéklista-sajat'!$G$2:$G$8</xm:f>
          </x14:formula1>
          <xm:sqref>D2:D100</xm:sqref>
        </x14:dataValidation>
        <x14:dataValidation type="list" allowBlank="1" showInputMessage="1" showErrorMessage="1" xr:uid="{E3A42F6B-71DF-449B-BCA3-78D594999884}">
          <x14:formula1>
            <xm:f>'1. Nevezési összesítő'!$A$3:$A$50</xm:f>
          </x14:formula1>
          <xm:sqref>C2:C100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04460-D5C8-4DAD-A4EA-FAEB48413B56}">
  <sheetPr codeName="Sheet5"/>
  <dimension ref="A1:I15"/>
  <sheetViews>
    <sheetView workbookViewId="0">
      <selection activeCell="H28" sqref="H28"/>
    </sheetView>
  </sheetViews>
  <sheetFormatPr defaultRowHeight="15" x14ac:dyDescent="0.25"/>
  <cols>
    <col min="1" max="1" width="15.140625" customWidth="1"/>
    <col min="2" max="2" width="12.28515625" style="6" customWidth="1"/>
    <col min="3" max="3" width="11.140625" style="6" customWidth="1"/>
    <col min="4" max="4" width="38.5703125" style="25" customWidth="1"/>
    <col min="5" max="5" width="28.28515625" style="25" customWidth="1"/>
    <col min="6" max="6" width="19" customWidth="1"/>
    <col min="7" max="7" width="19.5703125" customWidth="1"/>
    <col min="8" max="8" width="17.140625" customWidth="1"/>
    <col min="9" max="9" width="19.140625" customWidth="1"/>
  </cols>
  <sheetData>
    <row r="1" spans="1:9" s="102" customFormat="1" ht="44.25" customHeight="1" x14ac:dyDescent="0.25">
      <c r="A1" s="101" t="s">
        <v>11</v>
      </c>
      <c r="B1" s="101" t="s">
        <v>45</v>
      </c>
      <c r="C1" s="101" t="s">
        <v>57</v>
      </c>
      <c r="D1" s="103" t="s">
        <v>12</v>
      </c>
      <c r="E1" s="103" t="s">
        <v>13</v>
      </c>
      <c r="F1" s="101" t="s">
        <v>47</v>
      </c>
      <c r="G1" s="101" t="s">
        <v>46</v>
      </c>
      <c r="H1" s="101" t="s">
        <v>52</v>
      </c>
      <c r="I1" s="101" t="s">
        <v>53</v>
      </c>
    </row>
    <row r="2" spans="1:9" ht="15" customHeight="1" x14ac:dyDescent="0.25">
      <c r="A2" s="7">
        <v>1</v>
      </c>
      <c r="B2" s="104">
        <v>1</v>
      </c>
      <c r="C2" s="104">
        <v>6</v>
      </c>
      <c r="D2" s="105" t="s">
        <v>28</v>
      </c>
      <c r="E2" s="95" t="s">
        <v>29</v>
      </c>
      <c r="F2">
        <f>INDEX(F_Eletkorok!$E$4:$E$14,MATCH($B2,F_Eletkorok!$A$4:$A$14,0))</f>
        <v>2008</v>
      </c>
      <c r="G2">
        <f>INDEX(F_Eletkorok!$F$4:$F$14,MATCH($B2,F_Eletkorok!$A$4:$A$14,0))</f>
        <v>1925</v>
      </c>
      <c r="H2">
        <f>INDEX(F_Letszamok!$C$2:$C$10,MATCH($C2,F_Letszamok!$A$2:$A$10,0))</f>
        <v>8</v>
      </c>
      <c r="I2">
        <f>INDEX(F_Letszamok!$D$2:$D$10,MATCH($C2,F_Letszamok!$A$2:$A$10,0))</f>
        <v>24</v>
      </c>
    </row>
    <row r="3" spans="1:9" ht="15" customHeight="1" x14ac:dyDescent="0.25">
      <c r="A3" s="7">
        <v>2</v>
      </c>
      <c r="B3" s="104">
        <v>1</v>
      </c>
      <c r="C3" s="104">
        <v>3</v>
      </c>
      <c r="D3" s="105" t="s">
        <v>20</v>
      </c>
      <c r="E3" s="95" t="s">
        <v>21</v>
      </c>
      <c r="F3">
        <f>INDEX(F_Eletkorok!$E$4:$E$14,MATCH($B3,F_Eletkorok!$A$4:$A$14,0))</f>
        <v>2008</v>
      </c>
      <c r="G3">
        <f>INDEX(F_Eletkorok!$F$4:$F$14,MATCH($B3,F_Eletkorok!$A$4:$A$14,0))</f>
        <v>1925</v>
      </c>
      <c r="H3">
        <f>INDEX(F_Letszamok!$C$2:$C$10,MATCH($C3,F_Letszamok!$A$2:$A$10,0))</f>
        <v>3</v>
      </c>
      <c r="I3">
        <f>INDEX(F_Letszamok!$D$2:$D$10,MATCH($C3,F_Letszamok!$A$2:$A$10,0))</f>
        <v>5</v>
      </c>
    </row>
    <row r="4" spans="1:9" ht="15" customHeight="1" x14ac:dyDescent="0.25">
      <c r="A4" s="7">
        <v>3</v>
      </c>
      <c r="B4" s="104">
        <v>1</v>
      </c>
      <c r="C4" s="104">
        <v>3</v>
      </c>
      <c r="D4" s="105" t="s">
        <v>24</v>
      </c>
      <c r="E4" s="95" t="s">
        <v>25</v>
      </c>
      <c r="F4">
        <f>INDEX(F_Eletkorok!$E$4:$E$14,MATCH($B4,F_Eletkorok!$A$4:$A$14,0))</f>
        <v>2008</v>
      </c>
      <c r="G4">
        <f>INDEX(F_Eletkorok!$F$4:$F$14,MATCH($B4,F_Eletkorok!$A$4:$A$14,0))</f>
        <v>1925</v>
      </c>
      <c r="H4">
        <f>INDEX(F_Letszamok!$C$2:$C$10,MATCH($C4,F_Letszamok!$A$2:$A$10,0))</f>
        <v>3</v>
      </c>
      <c r="I4">
        <f>INDEX(F_Letszamok!$D$2:$D$10,MATCH($C4,F_Letszamok!$A$2:$A$10,0))</f>
        <v>5</v>
      </c>
    </row>
    <row r="5" spans="1:9" ht="15" customHeight="1" x14ac:dyDescent="0.25">
      <c r="A5" s="7">
        <v>4</v>
      </c>
      <c r="B5" s="104">
        <v>1</v>
      </c>
      <c r="C5" s="104">
        <v>6</v>
      </c>
      <c r="D5" s="105" t="s">
        <v>30</v>
      </c>
      <c r="E5" s="95" t="s">
        <v>31</v>
      </c>
      <c r="F5">
        <f>INDEX(F_Eletkorok!$E$4:$E$14,MATCH($B5,F_Eletkorok!$A$4:$A$14,0))</f>
        <v>2008</v>
      </c>
      <c r="G5">
        <f>INDEX(F_Eletkorok!$F$4:$F$14,MATCH($B5,F_Eletkorok!$A$4:$A$14,0))</f>
        <v>1925</v>
      </c>
      <c r="H5">
        <f>INDEX(F_Letszamok!$C$2:$C$10,MATCH($C5,F_Letszamok!$A$2:$A$10,0))</f>
        <v>8</v>
      </c>
      <c r="I5">
        <f>INDEX(F_Letszamok!$D$2:$D$10,MATCH($C5,F_Letszamok!$A$2:$A$10,0))</f>
        <v>24</v>
      </c>
    </row>
    <row r="6" spans="1:9" ht="15" customHeight="1" x14ac:dyDescent="0.25">
      <c r="A6" s="7">
        <v>5</v>
      </c>
      <c r="B6" s="104">
        <v>1</v>
      </c>
      <c r="C6" s="104">
        <v>3</v>
      </c>
      <c r="D6" s="105" t="s">
        <v>22</v>
      </c>
      <c r="E6" s="95" t="s">
        <v>23</v>
      </c>
      <c r="F6">
        <f>INDEX(F_Eletkorok!$E$4:$E$14,MATCH($B6,F_Eletkorok!$A$4:$A$14,0))</f>
        <v>2008</v>
      </c>
      <c r="G6">
        <f>INDEX(F_Eletkorok!$F$4:$F$14,MATCH($B6,F_Eletkorok!$A$4:$A$14,0))</f>
        <v>1925</v>
      </c>
      <c r="H6">
        <f>INDEX(F_Letszamok!$C$2:$C$10,MATCH($C6,F_Letszamok!$A$2:$A$10,0))</f>
        <v>3</v>
      </c>
      <c r="I6">
        <f>INDEX(F_Letszamok!$D$2:$D$10,MATCH($C6,F_Letszamok!$A$2:$A$10,0))</f>
        <v>5</v>
      </c>
    </row>
    <row r="7" spans="1:9" ht="15" customHeight="1" x14ac:dyDescent="0.25">
      <c r="A7" s="7">
        <v>6</v>
      </c>
      <c r="B7" s="104">
        <v>1</v>
      </c>
      <c r="C7" s="104">
        <v>3</v>
      </c>
      <c r="D7" s="105" t="s">
        <v>26</v>
      </c>
      <c r="E7" s="95" t="s">
        <v>27</v>
      </c>
      <c r="F7">
        <f>INDEX(F_Eletkorok!$E$4:$E$14,MATCH($B7,F_Eletkorok!$A$4:$A$14,0))</f>
        <v>2008</v>
      </c>
      <c r="G7">
        <f>INDEX(F_Eletkorok!$F$4:$F$14,MATCH($B7,F_Eletkorok!$A$4:$A$14,0))</f>
        <v>1925</v>
      </c>
      <c r="H7">
        <f>INDEX(F_Letszamok!$C$2:$C$10,MATCH($C7,F_Letszamok!$A$2:$A$10,0))</f>
        <v>3</v>
      </c>
      <c r="I7">
        <f>INDEX(F_Letszamok!$D$2:$D$10,MATCH($C7,F_Letszamok!$A$2:$A$10,0))</f>
        <v>5</v>
      </c>
    </row>
    <row r="8" spans="1:9" ht="15" customHeight="1" x14ac:dyDescent="0.25">
      <c r="A8" s="7">
        <v>7</v>
      </c>
      <c r="B8" s="104">
        <v>1</v>
      </c>
      <c r="C8" s="104">
        <v>2</v>
      </c>
      <c r="D8" s="105" t="s">
        <v>14</v>
      </c>
      <c r="E8" s="95" t="s">
        <v>15</v>
      </c>
      <c r="F8">
        <f>INDEX(F_Eletkorok!$E$4:$E$14,MATCH($B8,F_Eletkorok!$A$4:$A$14,0))</f>
        <v>2008</v>
      </c>
      <c r="G8">
        <f>INDEX(F_Eletkorok!$F$4:$F$14,MATCH($B8,F_Eletkorok!$A$4:$A$14,0))</f>
        <v>1925</v>
      </c>
      <c r="H8">
        <f>INDEX(F_Letszamok!$C$2:$C$10,MATCH($C8,F_Letszamok!$A$2:$A$10,0))</f>
        <v>2</v>
      </c>
      <c r="I8">
        <f>INDEX(F_Letszamok!$D$2:$D$10,MATCH($C8,F_Letszamok!$A$2:$A$10,0))</f>
        <v>2</v>
      </c>
    </row>
    <row r="9" spans="1:9" ht="15" customHeight="1" x14ac:dyDescent="0.25">
      <c r="A9" s="7">
        <v>8</v>
      </c>
      <c r="B9" s="104">
        <v>1</v>
      </c>
      <c r="C9" s="104">
        <v>5</v>
      </c>
      <c r="D9" s="105" t="s">
        <v>95</v>
      </c>
      <c r="E9" s="95" t="s">
        <v>99</v>
      </c>
      <c r="F9">
        <f>INDEX(F_Eletkorok!$E$4:$E$14,MATCH($B9,F_Eletkorok!$A$4:$A$14,0))</f>
        <v>2008</v>
      </c>
      <c r="G9">
        <f>INDEX(F_Eletkorok!$F$4:$F$14,MATCH($B9,F_Eletkorok!$A$4:$A$14,0))</f>
        <v>1925</v>
      </c>
      <c r="H9">
        <f>INDEX(F_Letszamok!$C$2:$C$10,MATCH($C9,F_Letszamok!$A$2:$A$10,0))</f>
        <v>4</v>
      </c>
      <c r="I9">
        <f>INDEX(F_Letszamok!$D$2:$D$10,MATCH($C9,F_Letszamok!$A$2:$A$10,0))</f>
        <v>24</v>
      </c>
    </row>
    <row r="10" spans="1:9" ht="15" customHeight="1" x14ac:dyDescent="0.25">
      <c r="A10" s="7">
        <v>9</v>
      </c>
      <c r="B10" s="104">
        <v>1</v>
      </c>
      <c r="C10" s="104">
        <v>2</v>
      </c>
      <c r="D10" s="105" t="s">
        <v>16</v>
      </c>
      <c r="E10" s="95" t="s">
        <v>17</v>
      </c>
      <c r="F10">
        <f>INDEX(F_Eletkorok!$E$4:$E$14,MATCH($B10,F_Eletkorok!$A$4:$A$14,0))</f>
        <v>2008</v>
      </c>
      <c r="G10">
        <f>INDEX(F_Eletkorok!$F$4:$F$14,MATCH($B10,F_Eletkorok!$A$4:$A$14,0))</f>
        <v>1925</v>
      </c>
      <c r="H10">
        <f>INDEX(F_Letszamok!$C$2:$C$10,MATCH($C10,F_Letszamok!$A$2:$A$10,0))</f>
        <v>2</v>
      </c>
      <c r="I10">
        <f>INDEX(F_Letszamok!$D$2:$D$10,MATCH($C10,F_Letszamok!$A$2:$A$10,0))</f>
        <v>2</v>
      </c>
    </row>
    <row r="11" spans="1:9" ht="15" customHeight="1" x14ac:dyDescent="0.25">
      <c r="A11" s="7">
        <v>10</v>
      </c>
      <c r="B11" s="104">
        <v>1</v>
      </c>
      <c r="C11" s="104">
        <v>8</v>
      </c>
      <c r="D11" s="105" t="s">
        <v>94</v>
      </c>
      <c r="E11" s="95" t="s">
        <v>98</v>
      </c>
      <c r="F11">
        <f>INDEX(F_Eletkorok!$E$4:$E$14,MATCH($B11,F_Eletkorok!$A$4:$A$14,0))</f>
        <v>2008</v>
      </c>
      <c r="G11">
        <f>INDEX(F_Eletkorok!$F$4:$F$14,MATCH($B11,F_Eletkorok!$A$4:$A$14,0))</f>
        <v>1925</v>
      </c>
      <c r="H11">
        <f>INDEX(F_Letszamok!$C$2:$C$10,MATCH($C11,F_Letszamok!$A$2:$A$10,0))</f>
        <v>4</v>
      </c>
      <c r="I11">
        <f>INDEX(F_Letszamok!$D$2:$D$10,MATCH($C11,F_Letszamok!$A$2:$A$10,0))</f>
        <v>24</v>
      </c>
    </row>
    <row r="12" spans="1:9" ht="15" customHeight="1" x14ac:dyDescent="0.25">
      <c r="A12" s="7">
        <v>11</v>
      </c>
      <c r="B12" s="104">
        <v>1</v>
      </c>
      <c r="C12" s="104">
        <v>2</v>
      </c>
      <c r="D12" s="105" t="s">
        <v>114</v>
      </c>
      <c r="E12" s="95" t="s">
        <v>115</v>
      </c>
      <c r="F12">
        <f>INDEX(F_Eletkorok!$E$4:$E$14,MATCH($B12,F_Eletkorok!$A$4:$A$14,0))</f>
        <v>2008</v>
      </c>
      <c r="G12">
        <f>INDEX(F_Eletkorok!$F$4:$F$14,MATCH($B12,F_Eletkorok!$A$4:$A$14,0))</f>
        <v>1925</v>
      </c>
      <c r="H12">
        <f>INDEX(F_Letszamok!$C$2:$C$10,MATCH($C12,F_Letszamok!$A$2:$A$10,0))</f>
        <v>2</v>
      </c>
      <c r="I12">
        <f>INDEX(F_Letszamok!$D$2:$D$10,MATCH($C12,F_Letszamok!$A$2:$A$10,0))</f>
        <v>2</v>
      </c>
    </row>
    <row r="13" spans="1:9" ht="15" customHeight="1" x14ac:dyDescent="0.25">
      <c r="A13" s="7">
        <v>12</v>
      </c>
      <c r="B13" s="104">
        <v>1</v>
      </c>
      <c r="C13" s="104">
        <v>2</v>
      </c>
      <c r="D13" s="105" t="s">
        <v>18</v>
      </c>
      <c r="E13" s="95" t="s">
        <v>19</v>
      </c>
      <c r="F13">
        <f>INDEX(F_Eletkorok!$E$4:$E$14,MATCH($B13,F_Eletkorok!$A$4:$A$14,0))</f>
        <v>2008</v>
      </c>
      <c r="G13">
        <f>INDEX(F_Eletkorok!$F$4:$F$14,MATCH($B13,F_Eletkorok!$A$4:$A$14,0))</f>
        <v>1925</v>
      </c>
      <c r="H13">
        <f>INDEX(F_Letszamok!$C$2:$C$10,MATCH($C13,F_Letszamok!$A$2:$A$10,0))</f>
        <v>2</v>
      </c>
      <c r="I13">
        <f>INDEX(F_Letszamok!$D$2:$D$10,MATCH($C13,F_Letszamok!$A$2:$A$10,0))</f>
        <v>2</v>
      </c>
    </row>
    <row r="14" spans="1:9" ht="15" customHeight="1" x14ac:dyDescent="0.25">
      <c r="A14" s="7">
        <v>13</v>
      </c>
      <c r="B14" s="104">
        <v>1</v>
      </c>
      <c r="C14" s="104">
        <v>5</v>
      </c>
      <c r="D14" s="105" t="s">
        <v>96</v>
      </c>
      <c r="E14" s="95" t="s">
        <v>97</v>
      </c>
      <c r="F14">
        <f>INDEX(F_Eletkorok!$E$4:$E$14,MATCH($B14,F_Eletkorok!$A$4:$A$14,0))</f>
        <v>2008</v>
      </c>
      <c r="G14">
        <f>INDEX(F_Eletkorok!$F$4:$F$14,MATCH($B14,F_Eletkorok!$A$4:$A$14,0))</f>
        <v>1925</v>
      </c>
      <c r="H14">
        <f>INDEX(F_Letszamok!$C$2:$C$10,MATCH($C14,F_Letszamok!$A$2:$A$10,0))</f>
        <v>4</v>
      </c>
      <c r="I14">
        <f>INDEX(F_Letszamok!$D$2:$D$10,MATCH($C14,F_Letszamok!$A$2:$A$10,0))</f>
        <v>24</v>
      </c>
    </row>
    <row r="15" spans="1:9" ht="15" customHeight="1" x14ac:dyDescent="0.25">
      <c r="A15" s="7">
        <v>14</v>
      </c>
      <c r="B15" s="104">
        <v>1</v>
      </c>
      <c r="C15" s="104">
        <v>9</v>
      </c>
      <c r="D15" s="106" t="s">
        <v>32</v>
      </c>
      <c r="E15" s="96" t="s">
        <v>33</v>
      </c>
      <c r="F15">
        <f>INDEX(F_Eletkorok!$E$4:$E$14,MATCH($B15,F_Eletkorok!$A$4:$A$14,0))</f>
        <v>2008</v>
      </c>
      <c r="G15">
        <f>INDEX(F_Eletkorok!$F$4:$F$14,MATCH($B15,F_Eletkorok!$A$4:$A$14,0))</f>
        <v>1925</v>
      </c>
      <c r="H15">
        <f>INDEX(F_Letszamok!$C$2:$C$10,MATCH($C15,F_Letszamok!$A$2:$A$10,0))</f>
        <v>8</v>
      </c>
      <c r="I15">
        <f>INDEX(F_Letszamok!$D$2:$D$10,MATCH($C15,F_Letszamok!$A$2:$A$10,0))</f>
        <v>40</v>
      </c>
    </row>
  </sheetData>
  <sheetProtection algorithmName="SHA-512" hashValue="wrtNaUEidnzIDZJNFVilChe4gzaekWQpvUoBY/SvTYmpYIzGDrjNc+InIQ3l5Ji49NGJ6heky52qcjm18Hn3aw==" saltValue="PeQI4tW08zEPkgCfqypeHg==" spinCount="100000" sheet="1" objects="1" scenarios="1"/>
  <sortState xmlns:xlrd2="http://schemas.microsoft.com/office/spreadsheetml/2017/richdata2" ref="D2:E15">
    <sortCondition ref="D1:D1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6A62-DB3A-4CCB-930B-89266908332C}">
  <sheetPr codeName="Sheet6"/>
  <dimension ref="A1:D10"/>
  <sheetViews>
    <sheetView workbookViewId="0">
      <selection activeCell="A2" sqref="A2"/>
    </sheetView>
  </sheetViews>
  <sheetFormatPr defaultRowHeight="15" x14ac:dyDescent="0.25"/>
  <cols>
    <col min="1" max="1" width="7.5703125" customWidth="1"/>
    <col min="2" max="2" width="17.5703125" customWidth="1"/>
  </cols>
  <sheetData>
    <row r="1" spans="1:4" ht="30" x14ac:dyDescent="0.25">
      <c r="A1" s="37" t="s">
        <v>43</v>
      </c>
      <c r="B1" s="37" t="s">
        <v>35</v>
      </c>
      <c r="C1" s="37" t="s">
        <v>52</v>
      </c>
      <c r="D1" s="37" t="s">
        <v>53</v>
      </c>
    </row>
    <row r="2" spans="1:4" x14ac:dyDescent="0.25">
      <c r="A2" s="31">
        <v>1</v>
      </c>
      <c r="B2" s="25" t="s">
        <v>54</v>
      </c>
      <c r="C2" s="30">
        <v>1</v>
      </c>
      <c r="D2" s="32">
        <v>1</v>
      </c>
    </row>
    <row r="3" spans="1:4" x14ac:dyDescent="0.25">
      <c r="A3" s="31">
        <v>2</v>
      </c>
      <c r="B3" s="25" t="s">
        <v>55</v>
      </c>
      <c r="C3" s="30">
        <v>2</v>
      </c>
      <c r="D3" s="32">
        <v>2</v>
      </c>
    </row>
    <row r="4" spans="1:4" x14ac:dyDescent="0.25">
      <c r="A4" s="31">
        <v>3</v>
      </c>
      <c r="B4" s="25" t="s">
        <v>56</v>
      </c>
      <c r="C4" s="30">
        <v>3</v>
      </c>
      <c r="D4" s="32">
        <v>5</v>
      </c>
    </row>
    <row r="5" spans="1:4" x14ac:dyDescent="0.25">
      <c r="A5" s="31">
        <v>4</v>
      </c>
      <c r="B5" s="118" t="s">
        <v>93</v>
      </c>
      <c r="C5" s="30">
        <v>4</v>
      </c>
      <c r="D5" s="32">
        <v>24</v>
      </c>
    </row>
    <row r="6" spans="1:4" x14ac:dyDescent="0.25">
      <c r="A6" s="31">
        <v>5</v>
      </c>
      <c r="B6" s="118" t="s">
        <v>93</v>
      </c>
      <c r="C6" s="30">
        <v>4</v>
      </c>
      <c r="D6" s="32">
        <v>24</v>
      </c>
    </row>
    <row r="7" spans="1:4" x14ac:dyDescent="0.25">
      <c r="A7" s="31">
        <v>6</v>
      </c>
      <c r="B7" s="25" t="s">
        <v>59</v>
      </c>
      <c r="C7" s="30">
        <v>8</v>
      </c>
      <c r="D7" s="32">
        <v>24</v>
      </c>
    </row>
    <row r="8" spans="1:4" x14ac:dyDescent="0.25">
      <c r="A8" s="31">
        <v>7</v>
      </c>
      <c r="B8" s="118" t="s">
        <v>100</v>
      </c>
      <c r="C8" s="30">
        <v>4</v>
      </c>
      <c r="D8" s="32">
        <v>24</v>
      </c>
    </row>
    <row r="9" spans="1:4" x14ac:dyDescent="0.25">
      <c r="A9" s="31">
        <v>8</v>
      </c>
      <c r="B9" s="118" t="s">
        <v>100</v>
      </c>
      <c r="C9" s="30">
        <v>4</v>
      </c>
      <c r="D9" s="32">
        <v>24</v>
      </c>
    </row>
    <row r="10" spans="1:4" x14ac:dyDescent="0.25">
      <c r="A10" s="33">
        <v>9</v>
      </c>
      <c r="B10" s="34" t="s">
        <v>58</v>
      </c>
      <c r="C10" s="35">
        <v>8</v>
      </c>
      <c r="D10" s="36">
        <v>40</v>
      </c>
    </row>
  </sheetData>
  <sheetProtection algorithmName="SHA-512" hashValue="d3mC+ARlxOEto2fuTy/ecRzBob8nJRzen8gX5njgrI3xcDKkij0u+Zv6tuFwYR0RjRQlKuIV3gD+ZxxDDviH2w==" saltValue="eSM4l+fZgs0j/L/53jxRy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C95F8-46CD-4229-9F43-E54ABE1F75EF}">
  <sheetPr codeName="Sheet7"/>
  <dimension ref="A1:J14"/>
  <sheetViews>
    <sheetView workbookViewId="0">
      <selection activeCell="A4" sqref="A4"/>
    </sheetView>
  </sheetViews>
  <sheetFormatPr defaultColWidth="9.140625" defaultRowHeight="15" x14ac:dyDescent="0.25"/>
  <cols>
    <col min="1" max="1" width="9.140625" customWidth="1"/>
    <col min="2" max="2" width="15.7109375" customWidth="1"/>
    <col min="3" max="10" width="9.140625" customWidth="1"/>
    <col min="11" max="11" width="9.42578125" customWidth="1"/>
  </cols>
  <sheetData>
    <row r="1" spans="1:10" x14ac:dyDescent="0.25">
      <c r="A1" s="160" t="s">
        <v>43</v>
      </c>
      <c r="B1" s="160" t="s">
        <v>42</v>
      </c>
      <c r="C1" s="163" t="s">
        <v>37</v>
      </c>
      <c r="D1" s="164"/>
      <c r="E1" s="167" t="s">
        <v>38</v>
      </c>
      <c r="F1" s="175"/>
      <c r="I1" s="167" t="s">
        <v>44</v>
      </c>
      <c r="J1" s="168"/>
    </row>
    <row r="2" spans="1:10" x14ac:dyDescent="0.25">
      <c r="A2" s="161"/>
      <c r="B2" s="161"/>
      <c r="C2" s="165"/>
      <c r="D2" s="166"/>
      <c r="E2" s="171"/>
      <c r="F2" s="176"/>
      <c r="I2" s="169"/>
      <c r="J2" s="170"/>
    </row>
    <row r="3" spans="1:10" x14ac:dyDescent="0.25">
      <c r="A3" s="162"/>
      <c r="B3" s="162"/>
      <c r="C3" s="8" t="s">
        <v>39</v>
      </c>
      <c r="D3" s="9" t="s">
        <v>40</v>
      </c>
      <c r="E3" s="10" t="s">
        <v>39</v>
      </c>
      <c r="F3" s="11" t="s">
        <v>40</v>
      </c>
      <c r="I3" s="171"/>
      <c r="J3" s="172"/>
    </row>
    <row r="4" spans="1:10" ht="15.75" x14ac:dyDescent="0.25">
      <c r="A4" s="21">
        <v>1</v>
      </c>
      <c r="B4" s="15" t="s">
        <v>41</v>
      </c>
      <c r="C4" s="13">
        <v>18</v>
      </c>
      <c r="D4" s="13">
        <v>100</v>
      </c>
      <c r="E4" s="16">
        <f t="shared" ref="E4" si="0">I$4-C4</f>
        <v>2008</v>
      </c>
      <c r="F4" s="14">
        <f t="shared" ref="F4" si="1">I$4-D4-1</f>
        <v>1925</v>
      </c>
      <c r="I4" s="173">
        <v>2026</v>
      </c>
      <c r="J4" s="174"/>
    </row>
    <row r="5" spans="1:10" x14ac:dyDescent="0.25">
      <c r="A5" s="22"/>
      <c r="B5" s="15"/>
      <c r="C5" s="13"/>
      <c r="D5" s="7"/>
      <c r="E5" s="16"/>
      <c r="F5" s="14"/>
    </row>
    <row r="6" spans="1:10" x14ac:dyDescent="0.25">
      <c r="A6" s="22"/>
      <c r="B6" s="15"/>
      <c r="C6" s="13"/>
      <c r="D6" s="13"/>
      <c r="E6" s="16"/>
      <c r="F6" s="14"/>
      <c r="I6" s="157" t="s">
        <v>65</v>
      </c>
      <c r="J6" s="158"/>
    </row>
    <row r="7" spans="1:10" x14ac:dyDescent="0.25">
      <c r="A7" s="22"/>
      <c r="B7" s="15"/>
      <c r="C7" s="13"/>
      <c r="D7" s="13"/>
      <c r="E7" s="16"/>
      <c r="F7" s="14"/>
      <c r="H7" s="25"/>
      <c r="I7" s="24">
        <v>2025</v>
      </c>
      <c r="J7" s="97">
        <v>2026</v>
      </c>
    </row>
    <row r="8" spans="1:10" x14ac:dyDescent="0.25">
      <c r="A8" s="22"/>
      <c r="B8" s="15"/>
      <c r="C8" s="13"/>
      <c r="D8" s="13"/>
      <c r="E8" s="16"/>
      <c r="F8" s="14"/>
      <c r="H8" s="157" t="s">
        <v>61</v>
      </c>
      <c r="I8" s="159"/>
      <c r="J8" s="158"/>
    </row>
    <row r="9" spans="1:10" x14ac:dyDescent="0.25">
      <c r="A9" s="22"/>
      <c r="B9" s="15"/>
      <c r="C9" s="13"/>
      <c r="D9" s="13"/>
      <c r="E9" s="16"/>
      <c r="F9" s="14"/>
      <c r="H9" s="98" t="s">
        <v>80</v>
      </c>
      <c r="I9" s="99">
        <v>1</v>
      </c>
      <c r="J9" s="99">
        <v>1</v>
      </c>
    </row>
    <row r="10" spans="1:10" x14ac:dyDescent="0.25">
      <c r="A10" s="22"/>
      <c r="B10" s="15"/>
      <c r="C10" s="13"/>
      <c r="D10" s="13"/>
      <c r="E10" s="16"/>
      <c r="F10" s="14"/>
      <c r="H10" s="98" t="s">
        <v>81</v>
      </c>
      <c r="I10" s="100"/>
      <c r="J10" s="100"/>
    </row>
    <row r="11" spans="1:10" x14ac:dyDescent="0.25">
      <c r="A11" s="21"/>
      <c r="B11" s="12"/>
      <c r="C11" s="17"/>
      <c r="D11" s="18"/>
      <c r="E11" s="27"/>
      <c r="F11" s="18"/>
    </row>
    <row r="12" spans="1:10" x14ac:dyDescent="0.25">
      <c r="A12" s="22"/>
      <c r="B12" s="15"/>
      <c r="C12" s="13"/>
      <c r="D12" s="14"/>
      <c r="E12" s="16"/>
      <c r="F12" s="14"/>
    </row>
    <row r="13" spans="1:10" x14ac:dyDescent="0.25">
      <c r="A13" s="22"/>
      <c r="B13" s="15"/>
      <c r="C13" s="30"/>
      <c r="D13" s="113"/>
      <c r="E13" s="16"/>
      <c r="F13" s="14"/>
    </row>
    <row r="14" spans="1:10" x14ac:dyDescent="0.25">
      <c r="A14" s="23"/>
      <c r="B14" s="112"/>
      <c r="C14" s="19"/>
      <c r="D14" s="20"/>
      <c r="E14" s="28"/>
      <c r="F14" s="29"/>
    </row>
  </sheetData>
  <sheetProtection algorithmName="SHA-512" hashValue="9QCoCwKItYBw4j7qZHplQ7i7GWCAlUHzhwQrWjdN7e+WUCbQw8q8fSm+Yl8IX8KTjrX7AsGSThVsfJ5qcDJSMQ==" saltValue="ZYcgUh3eNMGLQH8R/0IGAw==" spinCount="100000" sheet="1" objects="1" scenarios="1"/>
  <mergeCells count="8">
    <mergeCell ref="I6:J6"/>
    <mergeCell ref="H8:J8"/>
    <mergeCell ref="B1:B3"/>
    <mergeCell ref="C1:D2"/>
    <mergeCell ref="A1:A3"/>
    <mergeCell ref="I1:J3"/>
    <mergeCell ref="I4:J4"/>
    <mergeCell ref="E1:F2"/>
  </mergeCells>
  <phoneticPr fontId="3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T1000"/>
  <sheetViews>
    <sheetView workbookViewId="0"/>
  </sheetViews>
  <sheetFormatPr defaultColWidth="14.42578125" defaultRowHeight="15" customHeight="1" x14ac:dyDescent="0.25"/>
  <cols>
    <col min="1" max="1" width="10" customWidth="1"/>
    <col min="2" max="2" width="2.28515625" customWidth="1"/>
    <col min="3" max="3" width="18" customWidth="1"/>
    <col min="4" max="4" width="2.140625" customWidth="1"/>
    <col min="5" max="5" width="18" customWidth="1"/>
    <col min="6" max="6" width="3.7109375" customWidth="1"/>
    <col min="7" max="7" width="18.7109375" customWidth="1"/>
    <col min="8" max="20" width="9" customWidth="1"/>
  </cols>
  <sheetData>
    <row r="1" spans="1:20" ht="27" customHeight="1" x14ac:dyDescent="0.25">
      <c r="A1" s="2" t="s">
        <v>0</v>
      </c>
      <c r="B1" s="3"/>
      <c r="C1" s="4" t="s">
        <v>1</v>
      </c>
      <c r="D1" s="3"/>
      <c r="E1" s="4" t="s">
        <v>2</v>
      </c>
      <c r="F1" s="3"/>
      <c r="G1" s="2" t="s">
        <v>66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5">
      <c r="A2" s="5" t="s">
        <v>3</v>
      </c>
      <c r="B2" s="1"/>
      <c r="C2" s="1" t="s">
        <v>4</v>
      </c>
      <c r="D2" s="1"/>
      <c r="E2" s="1" t="s">
        <v>5</v>
      </c>
      <c r="G2" s="38" t="s">
        <v>68</v>
      </c>
    </row>
    <row r="3" spans="1:20" x14ac:dyDescent="0.25">
      <c r="A3" s="5" t="s">
        <v>1</v>
      </c>
      <c r="B3" s="1"/>
      <c r="C3" s="1" t="s">
        <v>6</v>
      </c>
      <c r="D3" s="1"/>
      <c r="E3" s="1" t="s">
        <v>7</v>
      </c>
      <c r="G3" s="38" t="s">
        <v>69</v>
      </c>
    </row>
    <row r="4" spans="1:20" x14ac:dyDescent="0.25">
      <c r="A4" s="5"/>
      <c r="B4" s="1"/>
      <c r="C4" s="1"/>
      <c r="D4" s="1"/>
      <c r="E4" s="1" t="s">
        <v>8</v>
      </c>
      <c r="G4" s="42" t="s">
        <v>70</v>
      </c>
    </row>
    <row r="5" spans="1:20" x14ac:dyDescent="0.25">
      <c r="A5" s="5"/>
      <c r="G5" s="43" t="s">
        <v>71</v>
      </c>
    </row>
    <row r="6" spans="1:20" x14ac:dyDescent="0.25">
      <c r="G6" s="65" t="s">
        <v>77</v>
      </c>
    </row>
    <row r="7" spans="1:20" x14ac:dyDescent="0.25">
      <c r="G7" s="65" t="s">
        <v>78</v>
      </c>
    </row>
    <row r="8" spans="1:20" x14ac:dyDescent="0.25">
      <c r="G8" s="107" t="s">
        <v>86</v>
      </c>
    </row>
    <row r="9" spans="1:20" x14ac:dyDescent="0.25"/>
    <row r="10" spans="1:20" x14ac:dyDescent="0.25"/>
    <row r="11" spans="1:20" x14ac:dyDescent="0.25"/>
    <row r="12" spans="1:20" x14ac:dyDescent="0.25"/>
    <row r="13" spans="1:20" x14ac:dyDescent="0.25"/>
    <row r="14" spans="1:20" x14ac:dyDescent="0.25"/>
    <row r="15" spans="1:20" x14ac:dyDescent="0.25"/>
    <row r="16" spans="1:20" x14ac:dyDescent="0.25"/>
    <row r="17" x14ac:dyDescent="0.25"/>
    <row r="18" x14ac:dyDescent="0.25"/>
    <row r="19" x14ac:dyDescent="0.25"/>
    <row r="20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oB6GvjnF3/OB9Y40NVrll9xnFb4woicfLZDGF/PCY0IpNUm03zlFmYb/UO/BJXWqkLvHoUGvSEjf+6EgeyV7wg==" saltValue="F1amne+k/auxs6X32cIjHA==" spinCount="100000" sheet="1" objects="1" scenarios="1"/>
  <pageMargins left="0.69930555555555596" right="0.69930555555555596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Kitöltési útmutató</vt:lpstr>
      <vt:lpstr>1. Nevezési összesítő</vt:lpstr>
      <vt:lpstr>2. Csapat összeállítás</vt:lpstr>
      <vt:lpstr>3. Kísérők</vt:lpstr>
      <vt:lpstr>F_Kategoriak</vt:lpstr>
      <vt:lpstr>F_Letszamok</vt:lpstr>
      <vt:lpstr>F_Eletkorok</vt:lpstr>
      <vt:lpstr>Választéklista-sajat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László Tamás</dc:creator>
  <cp:lastModifiedBy>Tamás László</cp:lastModifiedBy>
  <dcterms:created xsi:type="dcterms:W3CDTF">2019-08-21T15:12:04Z</dcterms:created>
  <dcterms:modified xsi:type="dcterms:W3CDTF">2026-03-15T23:03:27Z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